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U:\Bærekraft\Generelle dokumenter - klimaregnskap\"/>
    </mc:Choice>
  </mc:AlternateContent>
  <xr:revisionPtr revIDLastSave="0" documentId="8_{77A997D7-A620-45E6-BF3C-A78DB4C3E0FD}" xr6:coauthVersionLast="47" xr6:coauthVersionMax="47" xr10:uidLastSave="{00000000-0000-0000-0000-000000000000}"/>
  <bookViews>
    <workbookView xWindow="-120" yWindow="-120" windowWidth="29040" windowHeight="15840" xr2:uid="{00000000-000D-0000-FFFF-FFFF00000000}"/>
  </bookViews>
  <sheets>
    <sheet name="Sammendrag" sheetId="1" r:id="rId1"/>
    <sheet name="Bil" sheetId="8" r:id="rId2"/>
    <sheet name="Turbuss" sheetId="2" r:id="rId3"/>
    <sheet name="Rutebuss" sheetId="3" r:id="rId4"/>
    <sheet name="Tog" sheetId="4" r:id="rId5"/>
    <sheet name="Båt" sheetId="5" r:id="rId6"/>
    <sheet name="Fly" sheetId="6" r:id="rId7"/>
    <sheet name="Kilder" sheetId="7" r:id="rId8"/>
  </sheets>
  <externalReferences>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6" l="1"/>
  <c r="E19" i="6"/>
  <c r="E20" i="6"/>
  <c r="E6" i="6"/>
  <c r="E7" i="6"/>
  <c r="B10" i="1"/>
  <c r="B9" i="1"/>
  <c r="B8" i="1"/>
  <c r="B7" i="1"/>
  <c r="E6" i="8"/>
  <c r="G6" i="8"/>
  <c r="M6" i="8"/>
  <c r="O6" i="8"/>
  <c r="W6" i="8"/>
  <c r="AC6" i="8"/>
  <c r="AE6" i="8"/>
  <c r="E7" i="8"/>
  <c r="G7" i="8"/>
  <c r="M7" i="8"/>
  <c r="O7" i="8"/>
  <c r="W7" i="8"/>
  <c r="AC7" i="8"/>
  <c r="AE7" i="8"/>
  <c r="E8" i="8"/>
  <c r="G8" i="8"/>
  <c r="M8" i="8"/>
  <c r="O8" i="8"/>
  <c r="W8" i="8"/>
  <c r="AC8" i="8"/>
  <c r="AE8" i="8"/>
  <c r="E9" i="8"/>
  <c r="G9" i="8"/>
  <c r="M9" i="8"/>
  <c r="O9" i="8"/>
  <c r="W9" i="8"/>
  <c r="AC9" i="8"/>
  <c r="AE9" i="8"/>
  <c r="E10" i="8"/>
  <c r="G10" i="8"/>
  <c r="M10" i="8"/>
  <c r="O10" i="8"/>
  <c r="W10" i="8"/>
  <c r="AC10" i="8"/>
  <c r="AE10" i="8"/>
  <c r="E11" i="8"/>
  <c r="G11" i="8"/>
  <c r="M11" i="8"/>
  <c r="O11" i="8"/>
  <c r="W11" i="8"/>
  <c r="AC11" i="8"/>
  <c r="AE11" i="8"/>
  <c r="E12" i="8"/>
  <c r="G12" i="8"/>
  <c r="M12" i="8"/>
  <c r="O12" i="8"/>
  <c r="W12" i="8"/>
  <c r="AC12" i="8"/>
  <c r="AE12" i="8"/>
  <c r="E13" i="8"/>
  <c r="G13" i="8"/>
  <c r="M13" i="8"/>
  <c r="O13" i="8"/>
  <c r="W13" i="8"/>
  <c r="AC13" i="8"/>
  <c r="AE13" i="8"/>
  <c r="E14" i="8"/>
  <c r="G14" i="8"/>
  <c r="M14" i="8"/>
  <c r="O14" i="8"/>
  <c r="W14" i="8"/>
  <c r="AC14" i="8"/>
  <c r="AE14" i="8"/>
  <c r="E15" i="8"/>
  <c r="G15" i="8"/>
  <c r="M15" i="8"/>
  <c r="O15" i="8"/>
  <c r="W15" i="8"/>
  <c r="AC15" i="8"/>
  <c r="AE15" i="8"/>
  <c r="E16" i="8"/>
  <c r="G16" i="8"/>
  <c r="M16" i="8"/>
  <c r="O16" i="8"/>
  <c r="W16" i="8"/>
  <c r="AC16" i="8"/>
  <c r="AE16" i="8"/>
  <c r="E17" i="8"/>
  <c r="G17" i="8"/>
  <c r="M17" i="8"/>
  <c r="O17" i="8"/>
  <c r="W17" i="8"/>
  <c r="AC17" i="8"/>
  <c r="AE17" i="8"/>
  <c r="E18" i="8"/>
  <c r="G18" i="8"/>
  <c r="M18" i="8"/>
  <c r="O18" i="8"/>
  <c r="W18" i="8"/>
  <c r="AC18" i="8"/>
  <c r="AE18" i="8"/>
  <c r="E19" i="8"/>
  <c r="G19" i="8"/>
  <c r="M19" i="8"/>
  <c r="O19" i="8"/>
  <c r="W19" i="8"/>
  <c r="AC19" i="8"/>
  <c r="AE19" i="8"/>
  <c r="E20" i="8"/>
  <c r="G20" i="8"/>
  <c r="M20" i="8"/>
  <c r="O20" i="8"/>
  <c r="W20" i="8"/>
  <c r="AC20" i="8"/>
  <c r="AE20" i="8"/>
  <c r="E21" i="8"/>
  <c r="G21" i="8"/>
  <c r="M21" i="8"/>
  <c r="O21" i="8"/>
  <c r="W21" i="8"/>
  <c r="AC21" i="8"/>
  <c r="AE21" i="8"/>
  <c r="E22" i="8"/>
  <c r="G22" i="8"/>
  <c r="M22" i="8"/>
  <c r="O22" i="8"/>
  <c r="W22" i="8"/>
  <c r="AC22" i="8"/>
  <c r="AE22" i="8"/>
  <c r="E23" i="8"/>
  <c r="G23" i="8"/>
  <c r="M23" i="8"/>
  <c r="O23" i="8"/>
  <c r="W23" i="8"/>
  <c r="AC23" i="8"/>
  <c r="AE23" i="8"/>
  <c r="E24" i="8"/>
  <c r="G24" i="8"/>
  <c r="M24" i="8"/>
  <c r="O24" i="8"/>
  <c r="W24" i="8"/>
  <c r="AC24" i="8"/>
  <c r="AE24" i="8"/>
  <c r="E25" i="8"/>
  <c r="G25" i="8"/>
  <c r="M25" i="8"/>
  <c r="O25" i="8"/>
  <c r="W25" i="8"/>
  <c r="AC25" i="8"/>
  <c r="AE25" i="8"/>
  <c r="E26" i="8"/>
  <c r="G26" i="8"/>
  <c r="M26" i="8"/>
  <c r="O26" i="8"/>
  <c r="W26" i="8"/>
  <c r="AC26" i="8"/>
  <c r="AE26" i="8"/>
  <c r="E27" i="8"/>
  <c r="G27" i="8"/>
  <c r="M27" i="8"/>
  <c r="O27" i="8"/>
  <c r="W27" i="8"/>
  <c r="AC27" i="8"/>
  <c r="AE27" i="8"/>
  <c r="E28" i="8"/>
  <c r="G28" i="8"/>
  <c r="M28" i="8"/>
  <c r="O28" i="8"/>
  <c r="W28" i="8"/>
  <c r="AC28" i="8"/>
  <c r="AE28" i="8"/>
  <c r="E29" i="8"/>
  <c r="G29" i="8"/>
  <c r="M29" i="8"/>
  <c r="O29" i="8"/>
  <c r="W29" i="8"/>
  <c r="AC29" i="8"/>
  <c r="AE29" i="8"/>
  <c r="E30" i="8"/>
  <c r="G30" i="8"/>
  <c r="M30" i="8"/>
  <c r="O30" i="8"/>
  <c r="W30" i="8"/>
  <c r="AC30" i="8"/>
  <c r="AE30" i="8"/>
  <c r="E31" i="8"/>
  <c r="G31" i="8"/>
  <c r="M31" i="8"/>
  <c r="O31" i="8"/>
  <c r="W31" i="8"/>
  <c r="AC31" i="8"/>
  <c r="AE31" i="8"/>
  <c r="E32" i="8"/>
  <c r="G32" i="8"/>
  <c r="M32" i="8"/>
  <c r="O32" i="8"/>
  <c r="AC32" i="8"/>
  <c r="AE32" i="8"/>
  <c r="E33" i="8"/>
  <c r="G33" i="8"/>
  <c r="M33" i="8"/>
  <c r="O33" i="8"/>
  <c r="AC33" i="8"/>
  <c r="AE33" i="8"/>
  <c r="E34" i="8"/>
  <c r="G34" i="8"/>
  <c r="G36" i="8" s="1"/>
  <c r="M34" i="8"/>
  <c r="O34" i="8"/>
  <c r="W34" i="8"/>
  <c r="AE34"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E10" i="2" l="1"/>
  <c r="E16" i="6"/>
  <c r="E17" i="6"/>
  <c r="E4" i="6"/>
  <c r="E5" i="6"/>
  <c r="E8" i="6"/>
  <c r="E4" i="3" l="1"/>
  <c r="E5" i="3"/>
  <c r="E6" i="3"/>
  <c r="E7" i="3"/>
  <c r="E8" i="3"/>
  <c r="E9" i="3"/>
  <c r="E10" i="3"/>
  <c r="E11" i="3"/>
  <c r="E12" i="3"/>
  <c r="E13" i="3"/>
  <c r="E14" i="3"/>
  <c r="E15" i="3"/>
  <c r="E16" i="3"/>
  <c r="E17" i="3"/>
  <c r="E3" i="3"/>
  <c r="E4" i="2"/>
  <c r="E5" i="2"/>
  <c r="E6" i="2"/>
  <c r="E7" i="2"/>
  <c r="E8" i="2"/>
  <c r="E9" i="2"/>
  <c r="E11" i="2"/>
  <c r="E12" i="2"/>
  <c r="E13" i="2"/>
  <c r="E14" i="2"/>
  <c r="E15" i="2"/>
  <c r="E16" i="2"/>
  <c r="E17" i="2"/>
  <c r="E3" i="2"/>
  <c r="K4" i="4" l="1"/>
  <c r="K5" i="4"/>
  <c r="K6" i="4"/>
  <c r="K7" i="4"/>
  <c r="K8" i="4"/>
  <c r="K9" i="4"/>
  <c r="K10" i="4"/>
  <c r="K11" i="4"/>
  <c r="K12" i="4"/>
  <c r="K13" i="4"/>
  <c r="K14" i="4"/>
  <c r="K15" i="4"/>
  <c r="K16" i="4"/>
  <c r="K17" i="4"/>
  <c r="K3" i="4"/>
  <c r="E4" i="4"/>
  <c r="E5" i="4"/>
  <c r="E6" i="4"/>
  <c r="E7" i="4"/>
  <c r="E8" i="4"/>
  <c r="E9" i="4"/>
  <c r="E10" i="4"/>
  <c r="E11" i="4"/>
  <c r="E12" i="4"/>
  <c r="E13" i="4"/>
  <c r="E14" i="4"/>
  <c r="E15" i="4"/>
  <c r="E16" i="4"/>
  <c r="E17" i="4"/>
  <c r="E3" i="4"/>
  <c r="M4" i="5"/>
  <c r="M5" i="5"/>
  <c r="M6" i="5"/>
  <c r="M7" i="5"/>
  <c r="M8" i="5"/>
  <c r="M9" i="5"/>
  <c r="M10" i="5"/>
  <c r="M11" i="5"/>
  <c r="M3" i="5"/>
  <c r="E4" i="5"/>
  <c r="E5" i="5"/>
  <c r="E6" i="5"/>
  <c r="E7" i="5"/>
  <c r="E8" i="5"/>
  <c r="E9" i="5"/>
  <c r="E10" i="5"/>
  <c r="E11" i="5"/>
  <c r="E12" i="5"/>
  <c r="E13" i="5"/>
  <c r="E14" i="5"/>
  <c r="E3" i="5"/>
  <c r="E9" i="6"/>
  <c r="E3" i="6"/>
  <c r="E21" i="6"/>
  <c r="E15" i="6"/>
  <c r="K18" i="4" l="1"/>
  <c r="E22" i="6"/>
  <c r="B14" i="1" s="1"/>
  <c r="M12" i="5"/>
  <c r="B11" i="1" s="1"/>
  <c r="E18" i="3"/>
  <c r="E10" i="6" l="1"/>
  <c r="B13" i="1" s="1"/>
  <c r="E18" i="4"/>
  <c r="E15" i="5"/>
  <c r="B12" i="1" s="1"/>
  <c r="E18" i="2" l="1"/>
  <c r="B16" i="1" s="1"/>
</calcChain>
</file>

<file path=xl/sharedStrings.xml><?xml version="1.0" encoding="utf-8"?>
<sst xmlns="http://schemas.openxmlformats.org/spreadsheetml/2006/main" count="181" uniqueCount="71">
  <si>
    <t>Folkehøgskole:</t>
  </si>
  <si>
    <t>Hurtigbåt</t>
  </si>
  <si>
    <t>Hurtigbåt:</t>
  </si>
  <si>
    <t xml:space="preserve">𝐴𝑛𝑡𝑎𝑙𝑙 𝑟𝑒𝑖𝑠𝑡𝑒 𝑘𝑖𝑙𝑜𝑚𝑒𝑡𝑒𝑟 ∗ 𝑎𝑛𝑡𝑎𝑙𝑙 𝑝𝑒𝑟𝑠𝑜𝑛𝑒𝑟 𝑠𝑜𝑚 𝑟𝑒𝑖𝑠𝑡𝑒 ∗ 0,214 𝑘𝑔 𝐶𝑂2 𝑒𝑘𝑣. = 𝑘𝑙𝑖𝑚𝑎𝑔𝑎𝑠𝑠𝑢𝑡𝑠𝑙𝑖𝑝𝑝 𝑝𝑒𝑟 𝑓𝑙𝑦𝑡𝑢𝑟.  For å finne fram til antall reiste kilometer med fly kan følgende kalkulator brukes: https://www.greatcirclemapper.net </t>
  </si>
  <si>
    <t>𝐴𝑛𝑡𝑎𝑙𝑙 𝑟𝑒𝑖𝑠𝑡𝑒 𝑘𝑖𝑙𝑜𝑚𝑒𝑡𝑒𝑟 ∗ 𝑎𝑛𝑡𝑎𝑙𝑙 𝑝𝑒𝑟𝑠𝑜𝑛𝑒𝑟 𝑠𝑜𝑚 𝑟𝑒𝑖𝑠𝑡𝑒 ∗ 0,0432 𝑘𝑔 𝐶𝑂2 𝑒𝑘𝑣. = 𝑘𝑙𝑖𝑚𝑎𝑔𝑎𝑠𝑠𝑢𝑡𝑠𝑙𝑖𝑝𝑝 𝑝𝑒𝑟 𝑏𝑢𝑠𝑠𝑡𝑢𝑟 𝑚𝑒𝑑 𝑟𝑢𝑡𝑒𝑏𝑢𝑠𝑠. For å finne fram til reisedistanser for buss kan google.maps brukes</t>
  </si>
  <si>
    <t>𝐴𝑛𝑡𝑎𝑙𝑙 𝑟𝑒𝑖𝑠𝑡𝑒 𝑘𝑖𝑙𝑜𝑚𝑒𝑡𝑒𝑟 ∗ 𝑎𝑛𝑡𝑎𝑙𝑙 𝑝𝑒𝑟𝑠𝑜𝑛𝑒𝑟 𝑠𝑜𝑚 𝑟𝑒𝑖𝑠𝑡𝑒 ∗ 0,0167 𝑘𝑔 𝐶𝑂2 𝑒𝑘𝑣. = 𝑘𝑙𝑖𝑚𝑎𝑔𝑎𝑠𝑠𝑢𝑡𝑠𝑙𝑖𝑝𝑝 𝑝𝑒𝑟 𝑏𝑢𝑠𝑠𝑡𝑢𝑟 𝑚𝑒𝑑 𝑡𝑢𝑟𝑏𝑢𝑠𝑠. For å finne fram til reisedistanser for buss kan google.maps brukes</t>
  </si>
  <si>
    <t xml:space="preserve">𝐴𝑛𝑡𝑎𝑙𝑙 𝑟𝑒𝑖𝑠𝑡𝑒 𝑘𝑖𝑙𝑜𝑚𝑒𝑡𝑒𝑟 ∗ 𝑎𝑛𝑡𝑎𝑙𝑙 𝑝𝑒𝑟𝑠𝑜𝑛𝑒𝑟 𝑠𝑜𝑚 𝑟𝑒𝑖𝑠𝑡𝑒 ∗ 0,190 𝑘𝑔 𝐶𝑂2 𝑒𝑘𝑣. = 𝑘𝑙𝑖𝑚𝑎𝑔𝑎𝑠𝑠𝑢𝑡𝑠𝑙𝑖𝑝𝑝 𝑝𝑒𝑟 𝑡𝑢𝑟 𝑚𝑒𝑑 𝑠𝑘𝑖𝑝. For å finne distanser med Hurtigruten brukes distansetabellen: https://www.regjeringen.no/contentassets/ef3182d6d4724e01b570f52b6e35a444/vedlegg-k-distansetabell-kystruten-bergen---kirkenes-28.06.10-dokid-258117.pdf.  For å finne distanser for skipsreiser mellom Norge og Danmark eller Tyskland kan følgende kalkulator brukes: https://sea-distances.org/ </t>
  </si>
  <si>
    <t xml:space="preserve">𝐴𝑛𝑡𝑎𝑙𝑙 𝑟𝑒𝑖𝑠𝑡𝑒 𝑘𝑖𝑙𝑜𝑚𝑒𝑡𝑒𝑟 ∗ 𝑎𝑛𝑡𝑎𝑙𝑙 𝑝𝑒𝑟𝑠𝑜𝑛𝑒𝑟 𝑠𝑜𝑚 𝑟𝑒𝑖𝑠𝑡𝑒 ∗ 0,352 𝑘𝑔 𝐶𝑂2 𝑒𝑘𝑣. = 𝑘𝑙𝑖𝑚𝑎𝑔𝑎𝑠𝑠𝑢𝑡𝑠𝑙𝑖𝑝𝑝 𝑝𝑒𝑟 𝑡𝑢𝑟 𝑚𝑒𝑑 ℎ𝑢𝑟𝑡𝑖𝑔𝑏å𝑡. For å finne reisedistanse med hurtigbåter kan følgende kilde brukes: https://www.rome2rio.com/. </t>
  </si>
  <si>
    <t xml:space="preserve">Forklaring: </t>
  </si>
  <si>
    <t>Togstrekninger i Norge med dieseltog:</t>
  </si>
  <si>
    <t>Note 11: Alle distanser bortsett fra Meråkerbanen er hentet fra store norske leksikon.</t>
  </si>
  <si>
    <t>Antall</t>
  </si>
  <si>
    <t>Personer</t>
  </si>
  <si>
    <t>Reiste</t>
  </si>
  <si>
    <t>kilometer</t>
  </si>
  <si>
    <t>Dato</t>
  </si>
  <si>
    <t>Sum utslipp</t>
  </si>
  <si>
    <t>For å finne fram til reisedistanser for buss kan google.maps brukes</t>
  </si>
  <si>
    <t>Sum Totalt</t>
  </si>
  <si>
    <t>Turbuss</t>
  </si>
  <si>
    <t>Reisemål</t>
  </si>
  <si>
    <t>Rutebuss</t>
  </si>
  <si>
    <t>Fly verden</t>
  </si>
  <si>
    <t xml:space="preserve">For å finne fram til antall reiste kilometer med fly kan følgende kalkulator brukes: https://www.greatcirclemapper.net </t>
  </si>
  <si>
    <t xml:space="preserve">𝐴𝑛𝑡𝑎𝑙𝑙 𝑟𝑒𝑖𝑠𝑡𝑒 𝑘𝑖𝑙𝑜𝑚𝑒𝑡𝑒𝑟 ∗ 𝑎𝑛𝑡𝑎𝑙𝑙 𝑝𝑒𝑟𝑠𝑜𝑛𝑒𝑟 𝑠𝑜𝑚 𝑟𝑒𝑖𝑠𝑡𝑒 ∗ 0,334 𝑘𝑔 𝐶𝑂2 𝑒𝑘𝑣. = 𝑘𝑙𝑖𝑚𝑎𝑔𝑎𝑠𝑠𝑢𝑡𝑠𝑙𝑖𝑝𝑝 𝑝𝑒𝑟 𝑓𝑙𝑦𝑡𝑢𝑟.  For å finne fram til antall reiste kilometer med fly kan følgende kalkulator brukes: https://www.greatcirclemapper.net </t>
  </si>
  <si>
    <t>Sum klimagassutslipp</t>
  </si>
  <si>
    <t>Tog Diesel</t>
  </si>
  <si>
    <t>Tog Elektrisk</t>
  </si>
  <si>
    <t>A𝑛𝑡𝑎𝑙𝑙 𝑟𝑒𝑖𝑠𝑡𝑒 𝑘𝑖𝑙𝑜𝑚𝑒𝑡𝑒𝑟 ∗ 𝑎𝑛𝑡𝑎𝑙𝑙 𝑝𝑒𝑟𝑠𝑜𝑛𝑒𝑟 𝑠𝑜𝑚 𝑟𝑒𝑖𝑠𝑡𝑒 ∗ 0,087 𝑘𝑔 𝐶𝑂2 𝑒𝑘𝑣. = 𝑘𝑙𝑖𝑚𝑎𝑔𝑎𝑠𝑠𝑢𝑡𝑠𝑙𝑖𝑝𝑝 𝑝𝑒𝑟 𝑡𝑜𝑔𝑡𝑢𝑟 𝑚𝑒𝑑 𝑑𝑖𝑒𝑠𝑒𝑙𝑡𝑜𝑔.  For å finne reisedistanser med tog kan denne nettsiden brukes https://www.rome2rio.com/. For oversikt over tog med diesel i Norge, se tabellen utarbeidet av Vestlandsforsking, under registeringsskjemaet.</t>
  </si>
  <si>
    <t xml:space="preserve">For å finne reisedistanse med hurtigbåter kan følgende kilde brukes: https://www.rome2rio.com/. </t>
  </si>
  <si>
    <t xml:space="preserve">𝐴𝑛𝑡𝑎𝑙𝑙 𝑟𝑒𝑖𝑠𝑡𝑒 𝑘𝑖𝑙𝑜𝑚𝑒𝑡𝑒𝑟 ∗ 𝑎𝑛𝑡𝑎𝑙𝑙 𝑝𝑒𝑟𝑠𝑜𝑛𝑒𝑟 𝑠𝑜𝑚 𝑟𝑒𝑖𝑠𝑡𝑒 ∗ 0,016 𝑘𝑔 𝐶𝑂2 𝑒𝑘𝑣. = 𝑘𝑙𝑖𝑚𝑎𝑔𝑎𝑠𝑠𝑢𝑡𝑠𝑙𝑖𝑝𝑝 𝑝𝑒𝑟 𝑡𝑜𝑔𝑡𝑢𝑟 𝑚𝑒𝑑 𝑒𝑙𝑒𝑘𝑡𝑟𝑖𝑠𝑘 𝑡𝑜𝑔. </t>
  </si>
  <si>
    <t>Kilde: Vestlandsforsking, se s. 11 i "Grunnlagsnotat": https://www.folkehogskoleradet.no/berekraftvedtak-klimagassutslipp.</t>
  </si>
  <si>
    <t xml:space="preserve">For å finne distanser med Hurtigruten brukes distansetabellen: https://www.regjeringen.no/contentassets/ef3182d6d4724e01b570f52b6e35a444/vedlegg-k-distansetabell-kystruten-bergen---kirkenes-28.06.10-dokid-258117.pdf.  </t>
  </si>
  <si>
    <t xml:space="preserve">For å finne distanser for skipsreiser mellom Norge og Danmark eller Tyskland kan følgende kalkulator brukes: https://sea-distances.org/ </t>
  </si>
  <si>
    <t>Skip/Hurtigruta</t>
  </si>
  <si>
    <t>Tog diesel</t>
  </si>
  <si>
    <t>Tog elektrisk</t>
  </si>
  <si>
    <t>Kilder</t>
  </si>
  <si>
    <t>Tog</t>
  </si>
  <si>
    <t>For oversikt over tog med diesel i Norge, se tabellen under, utarbeidet av Vestlandsforsking.</t>
  </si>
  <si>
    <t>Skip/Hurtigruten:</t>
  </si>
  <si>
    <t>For å se hele grunnlagsdokumentet utarbeidet av Vestlandsforsking for Folkehøgskolerådet, se www.folkehogskoleradet.no/berekraftvedtak-klimagassutslipp.</t>
  </si>
  <si>
    <t>Fly Norge</t>
  </si>
  <si>
    <t>Fly Verden</t>
  </si>
  <si>
    <t>Sum utslipp totalt</t>
  </si>
  <si>
    <t>Sum</t>
  </si>
  <si>
    <t xml:space="preserve">Sum </t>
  </si>
  <si>
    <t>pr liter</t>
  </si>
  <si>
    <t>totalt</t>
  </si>
  <si>
    <t>Hvis ukjent 0,77 l/mil</t>
  </si>
  <si>
    <t>pr km i gram</t>
  </si>
  <si>
    <t>0,59l/mil</t>
  </si>
  <si>
    <t>0,77l/mil</t>
  </si>
  <si>
    <t>CO2-ekvivalenter</t>
  </si>
  <si>
    <t>Antall liter</t>
  </si>
  <si>
    <t>Liter/mil</t>
  </si>
  <si>
    <t>Bil hybrid</t>
  </si>
  <si>
    <t>Bil elektrisk</t>
  </si>
  <si>
    <t>Bil diesel</t>
  </si>
  <si>
    <t>Bil bensin</t>
  </si>
  <si>
    <t>For å finne fram til reisedistanser kan google.maps brukes</t>
  </si>
  <si>
    <t xml:space="preserve">Bil </t>
  </si>
  <si>
    <t>Tonn CO2 ekv.</t>
  </si>
  <si>
    <t>Bil</t>
  </si>
  <si>
    <t>Fag/linje:</t>
  </si>
  <si>
    <t xml:space="preserve">Linjer, valgfag og fellesfag må kartlegge egne transportreiser og regne ut klimagassutslipp.  I dette skjemaet finnes det fem "transport-faner" og en "kilde-fane". På denne sammendragssiden samles alle totale utslipp fra hvert transportmiddel automatisk i det blå skjemaet (fyll derfor ikke direkte inn i det blå skjemaet). Summen av alle utslipp (fra alle linjer), legges så inn i skolens klimaregnskapsskjema med innlogging via www.miljofyrtarn.no. For transportkategoriene finnes egne omregningsfaktorer, som er lagt til i formelen til hver kategori. Under skjemaet til hvert transportmiddel finnes informasjon om hvordan man regner ut distansen man har reist. Merk at turbuss er busser hvor man ikke kjenner drivstofftype (f.eks. ved leid buss). Kategorien "Skip" inkluderer Danskebåten og Tysklandsfergen. </t>
  </si>
  <si>
    <t xml:space="preserve">Måling av klimagassutslipp for ulike transportmidler i folkehøgskolen </t>
  </si>
  <si>
    <t>Trainonrails (kilomererkalkulator som funker med de fleste norske byer)</t>
  </si>
  <si>
    <t xml:space="preserve">Bane Nor (oversikt km hele togstrekninger) </t>
  </si>
  <si>
    <t>Evt kan man også søke opp de forskjellige banestrekningene i Wikipedia, og velge «Linjekart». Da får man opp kilometermerkingen til de ulike strekningene, og kan på den måten regne ut avstanden mellom de forskjellige stasjonene. Eksempel: Linjekart for Bergensbanen.</t>
  </si>
  <si>
    <t>Her er noen tips for å finne reiseavstander med tog: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</si>
</sst>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414]d/\ mmm\.;@"/>
  </numFmts>
  <fonts count="14" x14ac:knownFonts="1">
    <font>
      <sz val="11"/>
      <color theme="1"/>
      <name val="Calibri"/>
      <family val="2"/>
      <scheme val="minor"/>
    </font>
    <font>
      <b/>
      <sz val="11"/>
      <color theme="1"/>
      <name val="Calibri"/>
      <family val="2"/>
      <scheme val="minor"/>
    </font>
    <font>
      <b/>
      <sz val="14"/>
      <color theme="1"/>
      <name val="Calibri"/>
      <family val="2"/>
      <scheme val="minor"/>
    </font>
    <font>
      <sz val="8"/>
      <name val="Calibri"/>
      <family val="2"/>
      <scheme val="minor"/>
    </font>
    <font>
      <i/>
      <sz val="11"/>
      <color theme="1"/>
      <name val="Calibri"/>
      <family val="2"/>
      <scheme val="minor"/>
    </font>
    <font>
      <sz val="11"/>
      <color theme="1"/>
      <name val="Calibri"/>
      <family val="2"/>
      <scheme val="minor"/>
    </font>
    <font>
      <sz val="11"/>
      <name val="Calibri"/>
      <family val="2"/>
      <scheme val="minor"/>
    </font>
    <font>
      <b/>
      <sz val="11"/>
      <color rgb="FFFF0000"/>
      <name val="Calibri"/>
      <family val="2"/>
      <scheme val="minor"/>
    </font>
    <font>
      <b/>
      <sz val="16"/>
      <color theme="1"/>
      <name val="Calibri"/>
      <family val="2"/>
      <scheme val="minor"/>
    </font>
    <font>
      <sz val="14"/>
      <color theme="1"/>
      <name val="Calibri"/>
      <family val="2"/>
      <scheme val="minor"/>
    </font>
    <font>
      <b/>
      <sz val="16"/>
      <name val="Calibri"/>
      <family val="2"/>
      <scheme val="minor"/>
    </font>
    <font>
      <b/>
      <sz val="11"/>
      <name val="Calibri"/>
      <family val="2"/>
      <scheme val="minor"/>
    </font>
    <font>
      <sz val="11"/>
      <color theme="1"/>
      <name val="Calibri"/>
      <family val="2"/>
    </font>
    <font>
      <u/>
      <sz val="11"/>
      <color theme="10"/>
      <name val="Calibri"/>
      <family val="2"/>
      <scheme val="minor"/>
    </font>
  </fonts>
  <fills count="5">
    <fill>
      <patternFill patternType="none"/>
    </fill>
    <fill>
      <patternFill patternType="gray125"/>
    </fill>
    <fill>
      <patternFill patternType="solid">
        <fgColor theme="8" tint="0.39997558519241921"/>
        <bgColor indexed="64"/>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0" fontId="13" fillId="0" borderId="0" applyNumberFormat="0" applyFill="0" applyBorder="0" applyAlignment="0" applyProtection="0"/>
  </cellStyleXfs>
  <cellXfs count="44">
    <xf numFmtId="0" fontId="0" fillId="0" borderId="0" xfId="0"/>
    <xf numFmtId="0" fontId="1" fillId="0" borderId="0" xfId="0" applyFont="1"/>
    <xf numFmtId="0" fontId="0" fillId="0" borderId="2" xfId="0" applyBorder="1"/>
    <xf numFmtId="0" fontId="1" fillId="2" borderId="1" xfId="0" applyFont="1" applyFill="1" applyBorder="1"/>
    <xf numFmtId="0" fontId="4" fillId="0" borderId="0" xfId="0" applyFont="1"/>
    <xf numFmtId="164" fontId="0" fillId="0" borderId="0" xfId="1" applyFont="1"/>
    <xf numFmtId="164" fontId="1" fillId="0" borderId="3" xfId="0" applyNumberFormat="1" applyFont="1" applyBorder="1"/>
    <xf numFmtId="16" fontId="0" fillId="0" borderId="0" xfId="0" applyNumberFormat="1"/>
    <xf numFmtId="0" fontId="6" fillId="0" borderId="0" xfId="0" applyFont="1"/>
    <xf numFmtId="0" fontId="7" fillId="0" borderId="0" xfId="0" applyFont="1"/>
    <xf numFmtId="0" fontId="8" fillId="2" borderId="1" xfId="0" applyFont="1" applyFill="1" applyBorder="1"/>
    <xf numFmtId="164" fontId="8" fillId="2" borderId="1" xfId="0" applyNumberFormat="1" applyFont="1" applyFill="1" applyBorder="1"/>
    <xf numFmtId="0" fontId="8" fillId="0" borderId="0" xfId="0" applyFont="1"/>
    <xf numFmtId="0" fontId="2" fillId="0" borderId="2" xfId="0" applyFont="1" applyBorder="1"/>
    <xf numFmtId="0" fontId="9" fillId="0" borderId="2" xfId="0" applyFont="1" applyBorder="1"/>
    <xf numFmtId="165" fontId="0" fillId="0" borderId="0" xfId="1" applyNumberFormat="1" applyFont="1"/>
    <xf numFmtId="0" fontId="2" fillId="0" borderId="4" xfId="0" applyFont="1" applyBorder="1"/>
    <xf numFmtId="0" fontId="2" fillId="0" borderId="0" xfId="0" applyFont="1" applyAlignment="1">
      <alignment vertical="top"/>
    </xf>
    <xf numFmtId="0" fontId="10" fillId="2" borderId="0" xfId="0" applyFont="1" applyFill="1"/>
    <xf numFmtId="0" fontId="8" fillId="2" borderId="0" xfId="0" applyFont="1" applyFill="1"/>
    <xf numFmtId="0" fontId="0" fillId="2" borderId="0" xfId="0" applyFill="1"/>
    <xf numFmtId="0" fontId="1" fillId="2" borderId="0" xfId="0" applyFont="1" applyFill="1"/>
    <xf numFmtId="165" fontId="1" fillId="2" borderId="1" xfId="1" applyNumberFormat="1" applyFont="1" applyFill="1" applyBorder="1"/>
    <xf numFmtId="0" fontId="2" fillId="2" borderId="0" xfId="0" applyFont="1" applyFill="1"/>
    <xf numFmtId="164" fontId="8" fillId="0" borderId="0" xfId="0" applyNumberFormat="1" applyFont="1"/>
    <xf numFmtId="164" fontId="8" fillId="2" borderId="3" xfId="0" applyNumberFormat="1" applyFont="1" applyFill="1" applyBorder="1"/>
    <xf numFmtId="0" fontId="0" fillId="0" borderId="0" xfId="0" applyAlignment="1">
      <alignment horizontal="center"/>
    </xf>
    <xf numFmtId="164" fontId="1" fillId="0" borderId="0" xfId="0" applyNumberFormat="1" applyFont="1"/>
    <xf numFmtId="0" fontId="11" fillId="0" borderId="0" xfId="0" applyFont="1"/>
    <xf numFmtId="164" fontId="0" fillId="0" borderId="3" xfId="0" applyNumberFormat="1" applyBorder="1"/>
    <xf numFmtId="0" fontId="1" fillId="0" borderId="0" xfId="0" applyFont="1" applyAlignment="1">
      <alignment horizontal="center"/>
    </xf>
    <xf numFmtId="166" fontId="0" fillId="0" borderId="0" xfId="0" applyNumberFormat="1"/>
    <xf numFmtId="0" fontId="0" fillId="0" borderId="2" xfId="0" applyBorder="1" applyAlignment="1">
      <alignment horizontal="left"/>
    </xf>
    <xf numFmtId="0" fontId="0" fillId="0" borderId="0" xfId="0" applyAlignment="1">
      <alignment horizontal="left"/>
    </xf>
    <xf numFmtId="0" fontId="10" fillId="3" borderId="0" xfId="0" applyFont="1" applyFill="1"/>
    <xf numFmtId="0" fontId="0" fillId="0" borderId="0" xfId="0" applyAlignment="1">
      <alignment wrapText="1"/>
    </xf>
    <xf numFmtId="0" fontId="0" fillId="0" borderId="0" xfId="0" applyAlignment="1">
      <alignment horizontal="left" wrapText="1"/>
    </xf>
    <xf numFmtId="0" fontId="0" fillId="4" borderId="0" xfId="0" applyFill="1" applyAlignment="1">
      <alignment horizontal="left"/>
    </xf>
    <xf numFmtId="0" fontId="0" fillId="4" borderId="0" xfId="0" applyFill="1" applyAlignment="1">
      <alignment horizontal="left" wrapText="1"/>
    </xf>
    <xf numFmtId="0" fontId="0" fillId="4" borderId="0" xfId="0" applyFill="1" applyAlignment="1">
      <alignment wrapText="1"/>
    </xf>
    <xf numFmtId="0" fontId="0" fillId="0" borderId="0" xfId="0" applyAlignment="1">
      <alignment horizontal="left" vertical="top" wrapText="1"/>
    </xf>
    <xf numFmtId="0" fontId="1" fillId="0" borderId="0" xfId="0" applyFont="1" applyAlignment="1">
      <alignment horizontal="left" vertical="top" wrapText="1"/>
    </xf>
    <xf numFmtId="0" fontId="13" fillId="0" borderId="0" xfId="2" applyAlignment="1">
      <alignment horizontal="left" vertical="center" indent="1"/>
    </xf>
    <xf numFmtId="0" fontId="12" fillId="0" borderId="0" xfId="0" applyFont="1" applyAlignment="1">
      <alignment vertical="center"/>
    </xf>
  </cellXfs>
  <cellStyles count="3">
    <cellStyle name="Hyperkobling" xfId="2" builtinId="8"/>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723900</xdr:colOff>
      <xdr:row>1</xdr:row>
      <xdr:rowOff>66675</xdr:rowOff>
    </xdr:from>
    <xdr:to>
      <xdr:col>19</xdr:col>
      <xdr:colOff>627900</xdr:colOff>
      <xdr:row>15</xdr:row>
      <xdr:rowOff>123484</xdr:rowOff>
    </xdr:to>
    <xdr:pic>
      <xdr:nvPicPr>
        <xdr:cNvPr id="2" name="Bilde 1">
          <a:extLst>
            <a:ext uri="{FF2B5EF4-FFF2-40B4-BE49-F238E27FC236}">
              <a16:creationId xmlns:a16="http://schemas.microsoft.com/office/drawing/2014/main" id="{F7ADE54E-89FB-4E90-8BBF-AEC09BF72303}"/>
            </a:ext>
          </a:extLst>
        </xdr:cNvPr>
        <xdr:cNvPicPr>
          <a:picLocks noChangeAspect="1"/>
        </xdr:cNvPicPr>
      </xdr:nvPicPr>
      <xdr:blipFill>
        <a:blip xmlns:r="http://schemas.openxmlformats.org/officeDocument/2006/relationships" r:embed="rId1"/>
        <a:stretch>
          <a:fillRect/>
        </a:stretch>
      </xdr:blipFill>
      <xdr:spPr>
        <a:xfrm>
          <a:off x="9601200" y="333375"/>
          <a:ext cx="6000000" cy="27238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han\AppData\Local\Microsoft\Windows\INetCache\Content.Outlook\15PUT5V0\Skjema%20for%20utregning%20av%20klimagassutslipp%20for%20transportmidler%20for%20ansatte%20p&#229;%20Folkeh&#248;gskolekontoret%20for%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mendrag"/>
      <sheetName val="Buss"/>
      <sheetName val="Tog"/>
      <sheetName val="Båt"/>
      <sheetName val="Fly"/>
      <sheetName val="Kilder"/>
      <sheetName val="Drivstoff"/>
    </sheetNames>
    <sheetDataSet>
      <sheetData sheetId="0"/>
      <sheetData sheetId="1"/>
      <sheetData sheetId="2"/>
      <sheetData sheetId="3"/>
      <sheetData sheetId="4"/>
      <sheetData sheetId="5">
        <row r="3">
          <cell r="B3">
            <v>4.3200000000000002E-2</v>
          </cell>
        </row>
      </sheetData>
      <sheetData sheetId="6"/>
    </sheetDataSet>
  </externalBook>
</externalLink>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no.wikipedia.org/wiki/Bergensbanen" TargetMode="External"/><Relationship Id="rId2" Type="http://schemas.openxmlformats.org/officeDocument/2006/relationships/hyperlink" Target="https://www.banenor.no/reisende/Banene/?fbclid=IwAR2vCf5-UXYnUKw2s4Gy6AwLuc9V3VrvWqZ8C2epl6oMwYneeOsNcbUVv_g" TargetMode="External"/><Relationship Id="rId1" Type="http://schemas.openxmlformats.org/officeDocument/2006/relationships/hyperlink" Target="https://trainonrails.com/distance-between-different-cities" TargetMode="External"/><Relationship Id="rId5" Type="http://schemas.openxmlformats.org/officeDocument/2006/relationships/drawing" Target="../drawings/drawing1.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tabSelected="1" workbookViewId="0">
      <selection activeCell="F10" sqref="F10"/>
    </sheetView>
  </sheetViews>
  <sheetFormatPr baseColWidth="10" defaultRowHeight="15" x14ac:dyDescent="0.25"/>
  <cols>
    <col min="1" max="1" width="27.28515625" customWidth="1"/>
    <col min="2" max="2" width="20.5703125" customWidth="1"/>
    <col min="3" max="3" width="14.140625" customWidth="1"/>
    <col min="4" max="4" width="7.7109375" customWidth="1"/>
    <col min="5" max="5" width="12" customWidth="1"/>
    <col min="6" max="6" width="20.42578125" customWidth="1"/>
    <col min="7" max="7" width="6.7109375" customWidth="1"/>
  </cols>
  <sheetData>
    <row r="1" spans="1:5" ht="21" x14ac:dyDescent="0.35">
      <c r="A1" s="12" t="s">
        <v>66</v>
      </c>
    </row>
    <row r="3" spans="1:5" ht="18.75" x14ac:dyDescent="0.3">
      <c r="A3" s="13" t="s">
        <v>0</v>
      </c>
      <c r="B3" s="14"/>
      <c r="C3" s="2"/>
      <c r="D3" s="2"/>
    </row>
    <row r="4" spans="1:5" ht="18.75" x14ac:dyDescent="0.3">
      <c r="A4" s="16" t="s">
        <v>64</v>
      </c>
      <c r="B4" s="14"/>
      <c r="C4" s="2"/>
      <c r="D4" s="2"/>
    </row>
    <row r="7" spans="1:5" ht="21" x14ac:dyDescent="0.35">
      <c r="A7" s="10" t="s">
        <v>63</v>
      </c>
      <c r="B7" s="11">
        <f>+Bil!G36/1000</f>
        <v>0</v>
      </c>
      <c r="C7" s="3" t="s">
        <v>62</v>
      </c>
    </row>
    <row r="8" spans="1:5" ht="21" x14ac:dyDescent="0.35">
      <c r="A8" s="10" t="s">
        <v>19</v>
      </c>
      <c r="B8" s="11">
        <f>+Turbuss!E18/1000</f>
        <v>0</v>
      </c>
      <c r="C8" s="3" t="s">
        <v>62</v>
      </c>
      <c r="E8" s="12"/>
    </row>
    <row r="9" spans="1:5" ht="21" x14ac:dyDescent="0.35">
      <c r="A9" s="10" t="s">
        <v>21</v>
      </c>
      <c r="B9" s="11">
        <f>+Rutebuss!E18/1000</f>
        <v>0</v>
      </c>
      <c r="C9" s="3" t="s">
        <v>62</v>
      </c>
      <c r="E9" s="12"/>
    </row>
    <row r="10" spans="1:5" ht="21" x14ac:dyDescent="0.35">
      <c r="A10" s="10" t="s">
        <v>38</v>
      </c>
      <c r="B10" s="11">
        <f>+(Tog!E18+Tog!K18)/1000</f>
        <v>0</v>
      </c>
      <c r="C10" s="3" t="s">
        <v>62</v>
      </c>
      <c r="E10" s="12"/>
    </row>
    <row r="11" spans="1:5" ht="21" x14ac:dyDescent="0.35">
      <c r="A11" s="10" t="s">
        <v>34</v>
      </c>
      <c r="B11" s="11">
        <f>+Båt!M12/1000</f>
        <v>0</v>
      </c>
      <c r="C11" s="3" t="s">
        <v>62</v>
      </c>
    </row>
    <row r="12" spans="1:5" ht="21" x14ac:dyDescent="0.35">
      <c r="A12" s="10" t="s">
        <v>1</v>
      </c>
      <c r="B12" s="11">
        <f>+Båt!E15/1000</f>
        <v>0</v>
      </c>
      <c r="C12" s="3" t="s">
        <v>62</v>
      </c>
    </row>
    <row r="13" spans="1:5" ht="21" x14ac:dyDescent="0.35">
      <c r="A13" s="10" t="s">
        <v>42</v>
      </c>
      <c r="B13" s="11">
        <f>+Fly!E10/1000</f>
        <v>0</v>
      </c>
      <c r="C13" s="3" t="s">
        <v>62</v>
      </c>
    </row>
    <row r="14" spans="1:5" ht="21" x14ac:dyDescent="0.35">
      <c r="A14" s="10" t="s">
        <v>22</v>
      </c>
      <c r="B14" s="11">
        <f>+Fly!E22/1000</f>
        <v>0</v>
      </c>
      <c r="C14" s="3" t="s">
        <v>62</v>
      </c>
    </row>
    <row r="15" spans="1:5" x14ac:dyDescent="0.25">
      <c r="A15" s="20"/>
      <c r="B15" s="20"/>
      <c r="C15" s="3"/>
    </row>
    <row r="16" spans="1:5" ht="21.75" thickBot="1" x14ac:dyDescent="0.4">
      <c r="A16" s="19" t="s">
        <v>25</v>
      </c>
      <c r="B16" s="25">
        <f>SUM(B8:B15)</f>
        <v>0</v>
      </c>
      <c r="C16" s="3" t="s">
        <v>62</v>
      </c>
    </row>
    <row r="17" spans="1:7" ht="21.75" thickTop="1" x14ac:dyDescent="0.35">
      <c r="A17" s="12"/>
      <c r="B17" s="24"/>
      <c r="C17" s="1"/>
    </row>
    <row r="18" spans="1:7" ht="156" customHeight="1" x14ac:dyDescent="0.25">
      <c r="A18" s="17" t="s">
        <v>8</v>
      </c>
      <c r="B18" s="40" t="s">
        <v>65</v>
      </c>
      <c r="C18" s="40"/>
      <c r="D18" s="40"/>
      <c r="E18" s="40"/>
      <c r="F18" s="40"/>
      <c r="G18" s="40"/>
    </row>
    <row r="35" spans="2:7" x14ac:dyDescent="0.25">
      <c r="B35" s="4"/>
      <c r="C35" s="4"/>
      <c r="D35" s="4"/>
      <c r="E35" s="4"/>
      <c r="F35" s="4"/>
      <c r="G35" s="4"/>
    </row>
  </sheetData>
  <mergeCells count="1">
    <mergeCell ref="B18:G18"/>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9872D-7232-4A60-AD1B-547A2BA496E5}">
  <dimension ref="A1:AE524"/>
  <sheetViews>
    <sheetView workbookViewId="0">
      <selection activeCell="H14" sqref="H14"/>
    </sheetView>
  </sheetViews>
  <sheetFormatPr baseColWidth="10" defaultRowHeight="15" x14ac:dyDescent="0.25"/>
  <cols>
    <col min="1" max="1" width="10.7109375" customWidth="1"/>
    <col min="2" max="2" width="22.85546875" customWidth="1"/>
    <col min="3" max="3" width="9.140625" customWidth="1"/>
    <col min="4" max="6" width="11.42578125" hidden="1" customWidth="1"/>
    <col min="10" max="10" width="23.140625" customWidth="1"/>
    <col min="11" max="11" width="9.7109375" bestFit="1" customWidth="1"/>
    <col min="12" max="12" width="19.7109375" hidden="1" customWidth="1"/>
    <col min="13" max="13" width="10.42578125" hidden="1" customWidth="1"/>
    <col min="14" max="14" width="16.5703125" hidden="1" customWidth="1"/>
    <col min="18" max="18" width="22.7109375" customWidth="1"/>
    <col min="19" max="19" width="9.7109375" bestFit="1" customWidth="1"/>
    <col min="20" max="22" width="0" hidden="1" customWidth="1"/>
    <col min="24" max="24" width="4.85546875" customWidth="1"/>
    <col min="26" max="26" width="23.28515625" customWidth="1"/>
    <col min="28" max="28" width="0" hidden="1" customWidth="1"/>
    <col min="29" max="29" width="10.42578125" hidden="1" customWidth="1"/>
    <col min="30" max="30" width="16.5703125" hidden="1" customWidth="1"/>
  </cols>
  <sheetData>
    <row r="1" spans="1:31" ht="31.15" customHeight="1" x14ac:dyDescent="0.35">
      <c r="A1" s="19" t="s">
        <v>61</v>
      </c>
      <c r="B1" s="19"/>
      <c r="C1" s="37" t="s">
        <v>60</v>
      </c>
      <c r="D1" s="37"/>
      <c r="E1" s="37"/>
      <c r="F1" s="37"/>
      <c r="G1" s="37"/>
      <c r="H1" s="38"/>
      <c r="I1" s="39"/>
      <c r="J1" s="39"/>
      <c r="K1" s="39"/>
      <c r="L1" s="39"/>
      <c r="M1" s="39"/>
      <c r="N1" s="39"/>
      <c r="O1" s="39"/>
      <c r="P1" s="39"/>
    </row>
    <row r="2" spans="1:31" ht="15.6" customHeight="1" x14ac:dyDescent="0.35">
      <c r="A2" s="12"/>
      <c r="B2" s="12"/>
      <c r="C2" s="36"/>
      <c r="D2" s="36"/>
      <c r="E2" s="36"/>
      <c r="F2" s="36"/>
      <c r="G2" s="36"/>
      <c r="H2" s="36"/>
      <c r="I2" s="35"/>
      <c r="J2" s="35"/>
      <c r="K2" s="35"/>
      <c r="L2" s="35"/>
      <c r="M2" s="35"/>
      <c r="N2" s="35"/>
      <c r="O2" s="35"/>
      <c r="P2" s="35"/>
    </row>
    <row r="3" spans="1:31" ht="21" x14ac:dyDescent="0.35">
      <c r="A3" s="34" t="s">
        <v>59</v>
      </c>
      <c r="D3" s="33" t="s">
        <v>55</v>
      </c>
      <c r="I3" s="34" t="s">
        <v>58</v>
      </c>
      <c r="L3" s="33" t="s">
        <v>55</v>
      </c>
      <c r="Q3" s="34" t="s">
        <v>57</v>
      </c>
      <c r="T3" s="26"/>
      <c r="Y3" s="34" t="s">
        <v>56</v>
      </c>
      <c r="AB3" s="26"/>
    </row>
    <row r="4" spans="1:31" x14ac:dyDescent="0.25">
      <c r="C4" t="s">
        <v>11</v>
      </c>
      <c r="D4" s="32" t="s">
        <v>49</v>
      </c>
      <c r="E4" t="s">
        <v>54</v>
      </c>
      <c r="F4" t="s">
        <v>53</v>
      </c>
      <c r="K4" t="s">
        <v>11</v>
      </c>
      <c r="L4" s="32" t="s">
        <v>49</v>
      </c>
      <c r="M4" t="s">
        <v>54</v>
      </c>
      <c r="N4" t="s">
        <v>53</v>
      </c>
      <c r="S4" t="s">
        <v>11</v>
      </c>
      <c r="T4" s="33"/>
      <c r="U4" t="s">
        <v>54</v>
      </c>
      <c r="V4" t="s">
        <v>53</v>
      </c>
      <c r="AA4" t="s">
        <v>11</v>
      </c>
      <c r="AB4" s="33" t="s">
        <v>55</v>
      </c>
      <c r="AC4" t="s">
        <v>54</v>
      </c>
      <c r="AD4" t="s">
        <v>53</v>
      </c>
    </row>
    <row r="5" spans="1:31" x14ac:dyDescent="0.25">
      <c r="A5" s="2" t="s">
        <v>15</v>
      </c>
      <c r="B5" s="2" t="s">
        <v>20</v>
      </c>
      <c r="C5" s="2" t="s">
        <v>14</v>
      </c>
      <c r="D5" t="s">
        <v>52</v>
      </c>
      <c r="E5" s="2" t="s">
        <v>48</v>
      </c>
      <c r="F5" s="2" t="s">
        <v>47</v>
      </c>
      <c r="G5" s="2" t="s">
        <v>16</v>
      </c>
      <c r="I5" s="2" t="s">
        <v>15</v>
      </c>
      <c r="J5" s="2" t="s">
        <v>20</v>
      </c>
      <c r="K5" s="2" t="s">
        <v>14</v>
      </c>
      <c r="L5" t="s">
        <v>51</v>
      </c>
      <c r="M5" s="2" t="s">
        <v>48</v>
      </c>
      <c r="N5" s="2" t="s">
        <v>47</v>
      </c>
      <c r="O5" s="2" t="s">
        <v>16</v>
      </c>
      <c r="Q5" s="2" t="s">
        <v>15</v>
      </c>
      <c r="R5" s="2" t="s">
        <v>20</v>
      </c>
      <c r="S5" s="2" t="s">
        <v>14</v>
      </c>
      <c r="T5" s="32"/>
      <c r="U5" s="2" t="s">
        <v>48</v>
      </c>
      <c r="V5" s="2" t="s">
        <v>50</v>
      </c>
      <c r="W5" s="2"/>
      <c r="Y5" s="2" t="s">
        <v>15</v>
      </c>
      <c r="Z5" s="2" t="s">
        <v>20</v>
      </c>
      <c r="AA5" s="2" t="s">
        <v>14</v>
      </c>
      <c r="AB5" s="32" t="s">
        <v>49</v>
      </c>
      <c r="AC5" s="2" t="s">
        <v>48</v>
      </c>
      <c r="AD5" s="2" t="s">
        <v>47</v>
      </c>
      <c r="AE5" s="2" t="s">
        <v>16</v>
      </c>
    </row>
    <row r="6" spans="1:31" x14ac:dyDescent="0.25">
      <c r="A6" s="31"/>
      <c r="D6" s="26"/>
      <c r="E6">
        <f t="shared" ref="E6:E33" si="0">IF(D6&gt;0,C6*D6,C6*0.77)</f>
        <v>0</v>
      </c>
      <c r="F6">
        <v>107.61</v>
      </c>
      <c r="G6" s="5">
        <f t="shared" ref="G6:G33" si="1">+C6*F6/1000</f>
        <v>0</v>
      </c>
      <c r="H6" s="5"/>
      <c r="I6" s="31"/>
      <c r="L6" s="26"/>
      <c r="M6">
        <f>IF(L6&gt;0,K6*L6,K6*0.77)</f>
        <v>0</v>
      </c>
      <c r="N6">
        <v>108.85</v>
      </c>
      <c r="O6" s="5">
        <f t="shared" ref="O6:O33" si="2">+K6*N6/1000</f>
        <v>0</v>
      </c>
      <c r="P6" s="5"/>
      <c r="Q6" s="31"/>
      <c r="T6" s="26"/>
      <c r="V6">
        <v>27.46</v>
      </c>
      <c r="W6" s="5">
        <f t="shared" ref="W6:W31" si="3">+S6*V6/1000</f>
        <v>0</v>
      </c>
      <c r="X6" s="5"/>
      <c r="Y6" s="31"/>
      <c r="AB6" s="26">
        <v>0.77</v>
      </c>
      <c r="AC6">
        <f t="shared" ref="AC6:AC33" si="4">AA6*AB6</f>
        <v>0</v>
      </c>
      <c r="AD6">
        <v>91.63</v>
      </c>
      <c r="AE6" s="5">
        <f t="shared" ref="AE6:AE33" si="5">+AA6*AD6/1000</f>
        <v>0</v>
      </c>
    </row>
    <row r="7" spans="1:31" x14ac:dyDescent="0.25">
      <c r="A7" s="31"/>
      <c r="D7" s="26"/>
      <c r="E7">
        <f t="shared" si="0"/>
        <v>0</v>
      </c>
      <c r="F7">
        <v>107.61</v>
      </c>
      <c r="G7" s="5">
        <f t="shared" si="1"/>
        <v>0</v>
      </c>
      <c r="H7" s="5"/>
      <c r="I7" s="31"/>
      <c r="L7" s="26"/>
      <c r="M7">
        <f t="shared" ref="M7:M33" si="6">K7*L7</f>
        <v>0</v>
      </c>
      <c r="N7">
        <v>108.85</v>
      </c>
      <c r="O7" s="5">
        <f t="shared" si="2"/>
        <v>0</v>
      </c>
      <c r="P7" s="5"/>
      <c r="Q7" s="31"/>
      <c r="T7" s="26"/>
      <c r="V7">
        <v>27.46</v>
      </c>
      <c r="W7" s="5">
        <f t="shared" si="3"/>
        <v>0</v>
      </c>
      <c r="X7" s="5"/>
      <c r="Y7" s="31"/>
      <c r="AB7" s="26"/>
      <c r="AC7">
        <f t="shared" si="4"/>
        <v>0</v>
      </c>
      <c r="AD7">
        <v>91.63</v>
      </c>
      <c r="AE7" s="5">
        <f t="shared" si="5"/>
        <v>0</v>
      </c>
    </row>
    <row r="8" spans="1:31" x14ac:dyDescent="0.25">
      <c r="A8" s="31"/>
      <c r="D8" s="26"/>
      <c r="E8">
        <f t="shared" si="0"/>
        <v>0</v>
      </c>
      <c r="F8">
        <v>107.61</v>
      </c>
      <c r="G8" s="5">
        <f t="shared" si="1"/>
        <v>0</v>
      </c>
      <c r="H8" s="5"/>
      <c r="I8" s="31"/>
      <c r="L8" s="26"/>
      <c r="M8">
        <f t="shared" si="6"/>
        <v>0</v>
      </c>
      <c r="N8">
        <v>108.85</v>
      </c>
      <c r="O8" s="5">
        <f t="shared" si="2"/>
        <v>0</v>
      </c>
      <c r="P8" s="5"/>
      <c r="Q8" s="31"/>
      <c r="T8" s="26"/>
      <c r="V8">
        <v>27.46</v>
      </c>
      <c r="W8" s="5">
        <f t="shared" si="3"/>
        <v>0</v>
      </c>
      <c r="X8" s="5"/>
      <c r="Y8" s="31"/>
      <c r="AB8" s="26"/>
      <c r="AC8">
        <f t="shared" si="4"/>
        <v>0</v>
      </c>
      <c r="AD8">
        <v>91.63</v>
      </c>
      <c r="AE8" s="5">
        <f t="shared" si="5"/>
        <v>0</v>
      </c>
    </row>
    <row r="9" spans="1:31" x14ac:dyDescent="0.25">
      <c r="A9" s="31"/>
      <c r="D9" s="26"/>
      <c r="E9">
        <f t="shared" si="0"/>
        <v>0</v>
      </c>
      <c r="F9">
        <v>107.61</v>
      </c>
      <c r="G9" s="5">
        <f t="shared" si="1"/>
        <v>0</v>
      </c>
      <c r="H9" s="5"/>
      <c r="I9" s="31"/>
      <c r="L9" s="26"/>
      <c r="M9">
        <f t="shared" si="6"/>
        <v>0</v>
      </c>
      <c r="N9">
        <v>108.85</v>
      </c>
      <c r="O9" s="5">
        <f t="shared" si="2"/>
        <v>0</v>
      </c>
      <c r="P9" s="5"/>
      <c r="Q9" s="31"/>
      <c r="T9" s="26"/>
      <c r="V9">
        <v>27.46</v>
      </c>
      <c r="W9" s="5">
        <f t="shared" si="3"/>
        <v>0</v>
      </c>
      <c r="X9" s="5"/>
      <c r="Y9" s="31"/>
      <c r="AB9" s="26"/>
      <c r="AC9">
        <f t="shared" si="4"/>
        <v>0</v>
      </c>
      <c r="AD9">
        <v>91.63</v>
      </c>
      <c r="AE9" s="5">
        <f t="shared" si="5"/>
        <v>0</v>
      </c>
    </row>
    <row r="10" spans="1:31" x14ac:dyDescent="0.25">
      <c r="A10" s="31"/>
      <c r="D10" s="26"/>
      <c r="E10">
        <f t="shared" si="0"/>
        <v>0</v>
      </c>
      <c r="F10">
        <v>107.61</v>
      </c>
      <c r="G10" s="5">
        <f t="shared" si="1"/>
        <v>0</v>
      </c>
      <c r="H10" s="5"/>
      <c r="I10" s="31"/>
      <c r="L10" s="26"/>
      <c r="M10">
        <f t="shared" si="6"/>
        <v>0</v>
      </c>
      <c r="N10">
        <v>108.85</v>
      </c>
      <c r="O10" s="5">
        <f t="shared" si="2"/>
        <v>0</v>
      </c>
      <c r="P10" s="5"/>
      <c r="Q10" s="31"/>
      <c r="T10" s="26"/>
      <c r="V10">
        <v>27.46</v>
      </c>
      <c r="W10" s="5">
        <f t="shared" si="3"/>
        <v>0</v>
      </c>
      <c r="X10" s="5"/>
      <c r="Y10" s="31"/>
      <c r="AB10" s="26"/>
      <c r="AC10">
        <f t="shared" si="4"/>
        <v>0</v>
      </c>
      <c r="AD10">
        <v>91.63</v>
      </c>
      <c r="AE10" s="5">
        <f t="shared" si="5"/>
        <v>0</v>
      </c>
    </row>
    <row r="11" spans="1:31" x14ac:dyDescent="0.25">
      <c r="A11" s="31"/>
      <c r="D11" s="26"/>
      <c r="E11">
        <f t="shared" si="0"/>
        <v>0</v>
      </c>
      <c r="F11">
        <v>107.61</v>
      </c>
      <c r="G11" s="5">
        <f t="shared" si="1"/>
        <v>0</v>
      </c>
      <c r="H11" s="5"/>
      <c r="I11" s="31"/>
      <c r="L11" s="26"/>
      <c r="M11">
        <f t="shared" si="6"/>
        <v>0</v>
      </c>
      <c r="N11">
        <v>108.85</v>
      </c>
      <c r="O11" s="5">
        <f t="shared" si="2"/>
        <v>0</v>
      </c>
      <c r="P11" s="5"/>
      <c r="Q11" s="31"/>
      <c r="T11" s="26"/>
      <c r="V11">
        <v>27.46</v>
      </c>
      <c r="W11" s="5">
        <f t="shared" si="3"/>
        <v>0</v>
      </c>
      <c r="X11" s="5"/>
      <c r="Y11" s="31"/>
      <c r="AB11" s="26"/>
      <c r="AC11">
        <f t="shared" si="4"/>
        <v>0</v>
      </c>
      <c r="AD11">
        <v>91.63</v>
      </c>
      <c r="AE11" s="5">
        <f t="shared" si="5"/>
        <v>0</v>
      </c>
    </row>
    <row r="12" spans="1:31" x14ac:dyDescent="0.25">
      <c r="A12" s="31"/>
      <c r="D12" s="26"/>
      <c r="E12">
        <f t="shared" si="0"/>
        <v>0</v>
      </c>
      <c r="F12">
        <v>107.61</v>
      </c>
      <c r="G12" s="5">
        <f t="shared" si="1"/>
        <v>0</v>
      </c>
      <c r="H12" s="5"/>
      <c r="I12" s="31"/>
      <c r="L12" s="26"/>
      <c r="M12">
        <f t="shared" si="6"/>
        <v>0</v>
      </c>
      <c r="N12">
        <v>108.85</v>
      </c>
      <c r="O12" s="5">
        <f t="shared" si="2"/>
        <v>0</v>
      </c>
      <c r="P12" s="5"/>
      <c r="Q12" s="31"/>
      <c r="T12" s="26"/>
      <c r="V12">
        <v>27.46</v>
      </c>
      <c r="W12" s="5">
        <f t="shared" si="3"/>
        <v>0</v>
      </c>
      <c r="X12" s="5"/>
      <c r="Y12" s="31"/>
      <c r="AB12" s="26"/>
      <c r="AC12">
        <f t="shared" si="4"/>
        <v>0</v>
      </c>
      <c r="AD12">
        <v>91.63</v>
      </c>
      <c r="AE12" s="5">
        <f t="shared" si="5"/>
        <v>0</v>
      </c>
    </row>
    <row r="13" spans="1:31" x14ac:dyDescent="0.25">
      <c r="A13" s="31"/>
      <c r="D13" s="26"/>
      <c r="E13">
        <f t="shared" si="0"/>
        <v>0</v>
      </c>
      <c r="F13">
        <v>107.61</v>
      </c>
      <c r="G13" s="5">
        <f t="shared" si="1"/>
        <v>0</v>
      </c>
      <c r="H13" s="5"/>
      <c r="I13" s="31"/>
      <c r="L13" s="26"/>
      <c r="M13">
        <f t="shared" si="6"/>
        <v>0</v>
      </c>
      <c r="N13">
        <v>108.85</v>
      </c>
      <c r="O13" s="5">
        <f t="shared" si="2"/>
        <v>0</v>
      </c>
      <c r="P13" s="5"/>
      <c r="Q13" s="31"/>
      <c r="T13" s="26"/>
      <c r="V13">
        <v>27.46</v>
      </c>
      <c r="W13" s="5">
        <f t="shared" si="3"/>
        <v>0</v>
      </c>
      <c r="X13" s="5"/>
      <c r="Y13" s="31"/>
      <c r="AB13" s="26"/>
      <c r="AC13">
        <f t="shared" si="4"/>
        <v>0</v>
      </c>
      <c r="AD13">
        <v>91.63</v>
      </c>
      <c r="AE13" s="5">
        <f t="shared" si="5"/>
        <v>0</v>
      </c>
    </row>
    <row r="14" spans="1:31" x14ac:dyDescent="0.25">
      <c r="A14" s="31"/>
      <c r="D14" s="26"/>
      <c r="E14">
        <f t="shared" si="0"/>
        <v>0</v>
      </c>
      <c r="F14">
        <v>107.61</v>
      </c>
      <c r="G14" s="5">
        <f t="shared" si="1"/>
        <v>0</v>
      </c>
      <c r="H14" s="5"/>
      <c r="I14" s="31"/>
      <c r="L14" s="26"/>
      <c r="M14">
        <f t="shared" si="6"/>
        <v>0</v>
      </c>
      <c r="N14">
        <v>108.85</v>
      </c>
      <c r="O14" s="5">
        <f t="shared" si="2"/>
        <v>0</v>
      </c>
      <c r="P14" s="5"/>
      <c r="Q14" s="31"/>
      <c r="T14" s="26"/>
      <c r="V14">
        <v>27.46</v>
      </c>
      <c r="W14" s="5">
        <f t="shared" si="3"/>
        <v>0</v>
      </c>
      <c r="X14" s="5"/>
      <c r="Y14" s="31"/>
      <c r="AB14" s="26"/>
      <c r="AC14">
        <f t="shared" si="4"/>
        <v>0</v>
      </c>
      <c r="AD14">
        <v>91.63</v>
      </c>
      <c r="AE14" s="5">
        <f t="shared" si="5"/>
        <v>0</v>
      </c>
    </row>
    <row r="15" spans="1:31" x14ac:dyDescent="0.25">
      <c r="A15" s="31"/>
      <c r="D15" s="26"/>
      <c r="E15">
        <f t="shared" si="0"/>
        <v>0</v>
      </c>
      <c r="F15">
        <v>107.61</v>
      </c>
      <c r="G15" s="5">
        <f t="shared" si="1"/>
        <v>0</v>
      </c>
      <c r="H15" s="5"/>
      <c r="I15" s="31"/>
      <c r="L15" s="26"/>
      <c r="M15">
        <f t="shared" si="6"/>
        <v>0</v>
      </c>
      <c r="N15">
        <v>108.85</v>
      </c>
      <c r="O15" s="5">
        <f t="shared" si="2"/>
        <v>0</v>
      </c>
      <c r="P15" s="5"/>
      <c r="Q15" s="31"/>
      <c r="T15" s="26"/>
      <c r="V15">
        <v>27.46</v>
      </c>
      <c r="W15" s="5">
        <f t="shared" si="3"/>
        <v>0</v>
      </c>
      <c r="X15" s="5"/>
      <c r="Y15" s="31"/>
      <c r="AB15" s="26"/>
      <c r="AC15">
        <f t="shared" si="4"/>
        <v>0</v>
      </c>
      <c r="AD15">
        <v>91.63</v>
      </c>
      <c r="AE15" s="5">
        <f t="shared" si="5"/>
        <v>0</v>
      </c>
    </row>
    <row r="16" spans="1:31" x14ac:dyDescent="0.25">
      <c r="A16" s="31"/>
      <c r="D16" s="26"/>
      <c r="E16">
        <f t="shared" si="0"/>
        <v>0</v>
      </c>
      <c r="F16">
        <v>107.61</v>
      </c>
      <c r="G16" s="5">
        <f t="shared" si="1"/>
        <v>0</v>
      </c>
      <c r="H16" s="5"/>
      <c r="I16" s="31"/>
      <c r="L16" s="26"/>
      <c r="M16">
        <f t="shared" si="6"/>
        <v>0</v>
      </c>
      <c r="N16">
        <v>108.85</v>
      </c>
      <c r="O16" s="5">
        <f t="shared" si="2"/>
        <v>0</v>
      </c>
      <c r="P16" s="5"/>
      <c r="Q16" s="31"/>
      <c r="T16" s="26"/>
      <c r="V16">
        <v>27.46</v>
      </c>
      <c r="W16" s="5">
        <f t="shared" si="3"/>
        <v>0</v>
      </c>
      <c r="X16" s="5"/>
      <c r="Y16" s="31"/>
      <c r="AB16" s="26"/>
      <c r="AC16">
        <f t="shared" si="4"/>
        <v>0</v>
      </c>
      <c r="AD16">
        <v>91.63</v>
      </c>
      <c r="AE16" s="5">
        <f t="shared" si="5"/>
        <v>0</v>
      </c>
    </row>
    <row r="17" spans="1:31" x14ac:dyDescent="0.25">
      <c r="A17" s="31"/>
      <c r="D17" s="26"/>
      <c r="E17">
        <f t="shared" si="0"/>
        <v>0</v>
      </c>
      <c r="F17">
        <v>107.61</v>
      </c>
      <c r="G17" s="5">
        <f t="shared" si="1"/>
        <v>0</v>
      </c>
      <c r="H17" s="5"/>
      <c r="I17" s="31"/>
      <c r="L17" s="26"/>
      <c r="M17">
        <f t="shared" si="6"/>
        <v>0</v>
      </c>
      <c r="N17">
        <v>108.85</v>
      </c>
      <c r="O17" s="5">
        <f t="shared" si="2"/>
        <v>0</v>
      </c>
      <c r="P17" s="5"/>
      <c r="Q17" s="31"/>
      <c r="T17" s="26"/>
      <c r="V17">
        <v>27.46</v>
      </c>
      <c r="W17" s="5">
        <f t="shared" si="3"/>
        <v>0</v>
      </c>
      <c r="X17" s="5"/>
      <c r="Y17" s="31"/>
      <c r="AB17" s="26"/>
      <c r="AC17">
        <f t="shared" si="4"/>
        <v>0</v>
      </c>
      <c r="AD17">
        <v>91.63</v>
      </c>
      <c r="AE17" s="5">
        <f t="shared" si="5"/>
        <v>0</v>
      </c>
    </row>
    <row r="18" spans="1:31" x14ac:dyDescent="0.25">
      <c r="A18" s="31"/>
      <c r="D18" s="26"/>
      <c r="E18">
        <f t="shared" si="0"/>
        <v>0</v>
      </c>
      <c r="F18">
        <v>107.61</v>
      </c>
      <c r="G18" s="5">
        <f t="shared" si="1"/>
        <v>0</v>
      </c>
      <c r="H18" s="5"/>
      <c r="I18" s="31"/>
      <c r="L18" s="26"/>
      <c r="M18">
        <f t="shared" si="6"/>
        <v>0</v>
      </c>
      <c r="N18">
        <v>108.85</v>
      </c>
      <c r="O18" s="5">
        <f t="shared" si="2"/>
        <v>0</v>
      </c>
      <c r="P18" s="5"/>
      <c r="Q18" s="31"/>
      <c r="T18" s="26"/>
      <c r="V18">
        <v>27.46</v>
      </c>
      <c r="W18" s="5">
        <f t="shared" si="3"/>
        <v>0</v>
      </c>
      <c r="X18" s="5"/>
      <c r="Y18" s="31"/>
      <c r="AB18" s="26"/>
      <c r="AC18">
        <f t="shared" si="4"/>
        <v>0</v>
      </c>
      <c r="AD18">
        <v>91.63</v>
      </c>
      <c r="AE18" s="5">
        <f t="shared" si="5"/>
        <v>0</v>
      </c>
    </row>
    <row r="19" spans="1:31" x14ac:dyDescent="0.25">
      <c r="A19" s="31"/>
      <c r="D19" s="26"/>
      <c r="E19">
        <f t="shared" si="0"/>
        <v>0</v>
      </c>
      <c r="F19">
        <v>107.61</v>
      </c>
      <c r="G19" s="5">
        <f t="shared" si="1"/>
        <v>0</v>
      </c>
      <c r="H19" s="5"/>
      <c r="I19" s="31"/>
      <c r="L19" s="26"/>
      <c r="M19">
        <f t="shared" si="6"/>
        <v>0</v>
      </c>
      <c r="N19">
        <v>108.85</v>
      </c>
      <c r="O19" s="5">
        <f t="shared" si="2"/>
        <v>0</v>
      </c>
      <c r="P19" s="5"/>
      <c r="Q19" s="31"/>
      <c r="T19" s="26"/>
      <c r="V19">
        <v>27.46</v>
      </c>
      <c r="W19" s="5">
        <f t="shared" si="3"/>
        <v>0</v>
      </c>
      <c r="X19" s="5"/>
      <c r="Y19" s="31"/>
      <c r="AB19" s="26"/>
      <c r="AC19">
        <f t="shared" si="4"/>
        <v>0</v>
      </c>
      <c r="AD19">
        <v>91.63</v>
      </c>
      <c r="AE19" s="5">
        <f t="shared" si="5"/>
        <v>0</v>
      </c>
    </row>
    <row r="20" spans="1:31" x14ac:dyDescent="0.25">
      <c r="A20" s="31"/>
      <c r="D20" s="26"/>
      <c r="E20">
        <f t="shared" si="0"/>
        <v>0</v>
      </c>
      <c r="F20">
        <v>107.61</v>
      </c>
      <c r="G20" s="5">
        <f t="shared" si="1"/>
        <v>0</v>
      </c>
      <c r="H20" s="5"/>
      <c r="I20" s="31"/>
      <c r="L20" s="26"/>
      <c r="M20">
        <f t="shared" si="6"/>
        <v>0</v>
      </c>
      <c r="N20">
        <v>108.85</v>
      </c>
      <c r="O20" s="5">
        <f t="shared" si="2"/>
        <v>0</v>
      </c>
      <c r="P20" s="5"/>
      <c r="Q20" s="31"/>
      <c r="T20" s="26"/>
      <c r="V20">
        <v>27.46</v>
      </c>
      <c r="W20" s="5">
        <f t="shared" si="3"/>
        <v>0</v>
      </c>
      <c r="X20" s="5"/>
      <c r="Y20" s="31"/>
      <c r="AB20" s="26"/>
      <c r="AC20">
        <f t="shared" si="4"/>
        <v>0</v>
      </c>
      <c r="AD20">
        <v>91.63</v>
      </c>
      <c r="AE20" s="5">
        <f t="shared" si="5"/>
        <v>0</v>
      </c>
    </row>
    <row r="21" spans="1:31" x14ac:dyDescent="0.25">
      <c r="A21" s="31"/>
      <c r="D21" s="26"/>
      <c r="E21">
        <f t="shared" si="0"/>
        <v>0</v>
      </c>
      <c r="F21">
        <v>107.61</v>
      </c>
      <c r="G21" s="5">
        <f t="shared" si="1"/>
        <v>0</v>
      </c>
      <c r="H21" s="5"/>
      <c r="I21" s="31"/>
      <c r="L21" s="26"/>
      <c r="M21">
        <f t="shared" si="6"/>
        <v>0</v>
      </c>
      <c r="N21">
        <v>108.85</v>
      </c>
      <c r="O21" s="5">
        <f t="shared" si="2"/>
        <v>0</v>
      </c>
      <c r="P21" s="5"/>
      <c r="Q21" s="31"/>
      <c r="T21" s="26"/>
      <c r="V21">
        <v>27.46</v>
      </c>
      <c r="W21" s="5">
        <f t="shared" si="3"/>
        <v>0</v>
      </c>
      <c r="X21" s="5"/>
      <c r="Y21" s="31"/>
      <c r="AB21" s="26"/>
      <c r="AC21">
        <f t="shared" si="4"/>
        <v>0</v>
      </c>
      <c r="AD21">
        <v>91.63</v>
      </c>
      <c r="AE21" s="5">
        <f t="shared" si="5"/>
        <v>0</v>
      </c>
    </row>
    <row r="22" spans="1:31" x14ac:dyDescent="0.25">
      <c r="A22" s="31"/>
      <c r="D22" s="26"/>
      <c r="E22">
        <f t="shared" si="0"/>
        <v>0</v>
      </c>
      <c r="F22">
        <v>107.61</v>
      </c>
      <c r="G22" s="5">
        <f t="shared" si="1"/>
        <v>0</v>
      </c>
      <c r="H22" s="5"/>
      <c r="I22" s="31"/>
      <c r="L22" s="26"/>
      <c r="M22">
        <f t="shared" si="6"/>
        <v>0</v>
      </c>
      <c r="N22">
        <v>108.85</v>
      </c>
      <c r="O22" s="5">
        <f t="shared" si="2"/>
        <v>0</v>
      </c>
      <c r="P22" s="5"/>
      <c r="Q22" s="31"/>
      <c r="T22" s="26"/>
      <c r="V22">
        <v>27.46</v>
      </c>
      <c r="W22" s="5">
        <f t="shared" si="3"/>
        <v>0</v>
      </c>
      <c r="X22" s="5"/>
      <c r="Y22" s="31"/>
      <c r="AB22" s="26"/>
      <c r="AC22">
        <f t="shared" si="4"/>
        <v>0</v>
      </c>
      <c r="AD22">
        <v>91.63</v>
      </c>
      <c r="AE22" s="5">
        <f t="shared" si="5"/>
        <v>0</v>
      </c>
    </row>
    <row r="23" spans="1:31" x14ac:dyDescent="0.25">
      <c r="A23" s="31"/>
      <c r="D23" s="26"/>
      <c r="E23">
        <f t="shared" si="0"/>
        <v>0</v>
      </c>
      <c r="F23">
        <v>107.61</v>
      </c>
      <c r="G23" s="5">
        <f t="shared" si="1"/>
        <v>0</v>
      </c>
      <c r="H23" s="5"/>
      <c r="I23" s="31"/>
      <c r="L23" s="26"/>
      <c r="M23">
        <f t="shared" si="6"/>
        <v>0</v>
      </c>
      <c r="N23">
        <v>108.85</v>
      </c>
      <c r="O23" s="5">
        <f t="shared" si="2"/>
        <v>0</v>
      </c>
      <c r="P23" s="5"/>
      <c r="Q23" s="31"/>
      <c r="T23" s="26"/>
      <c r="V23">
        <v>27.46</v>
      </c>
      <c r="W23" s="5">
        <f t="shared" si="3"/>
        <v>0</v>
      </c>
      <c r="X23" s="5"/>
      <c r="Y23" s="31"/>
      <c r="AB23" s="26"/>
      <c r="AC23">
        <f t="shared" si="4"/>
        <v>0</v>
      </c>
      <c r="AD23">
        <v>91.63</v>
      </c>
      <c r="AE23" s="5">
        <f t="shared" si="5"/>
        <v>0</v>
      </c>
    </row>
    <row r="24" spans="1:31" x14ac:dyDescent="0.25">
      <c r="A24" s="31"/>
      <c r="D24" s="26"/>
      <c r="E24">
        <f t="shared" si="0"/>
        <v>0</v>
      </c>
      <c r="F24">
        <v>107.61</v>
      </c>
      <c r="G24" s="5">
        <f t="shared" si="1"/>
        <v>0</v>
      </c>
      <c r="H24" s="5"/>
      <c r="I24" s="31"/>
      <c r="L24" s="26"/>
      <c r="M24">
        <f t="shared" si="6"/>
        <v>0</v>
      </c>
      <c r="N24">
        <v>108.85</v>
      </c>
      <c r="O24" s="5">
        <f t="shared" si="2"/>
        <v>0</v>
      </c>
      <c r="P24" s="5"/>
      <c r="Q24" s="31"/>
      <c r="T24" s="26"/>
      <c r="V24">
        <v>27.46</v>
      </c>
      <c r="W24" s="5">
        <f t="shared" si="3"/>
        <v>0</v>
      </c>
      <c r="X24" s="5"/>
      <c r="Y24" s="31"/>
      <c r="AB24" s="26"/>
      <c r="AC24">
        <f t="shared" si="4"/>
        <v>0</v>
      </c>
      <c r="AD24">
        <v>91.63</v>
      </c>
      <c r="AE24" s="5">
        <f t="shared" si="5"/>
        <v>0</v>
      </c>
    </row>
    <row r="25" spans="1:31" x14ac:dyDescent="0.25">
      <c r="A25" s="31"/>
      <c r="D25" s="26"/>
      <c r="E25">
        <f t="shared" si="0"/>
        <v>0</v>
      </c>
      <c r="F25">
        <v>107.61</v>
      </c>
      <c r="G25" s="5">
        <f t="shared" si="1"/>
        <v>0</v>
      </c>
      <c r="H25" s="5"/>
      <c r="I25" s="31"/>
      <c r="L25" s="26"/>
      <c r="M25">
        <f t="shared" si="6"/>
        <v>0</v>
      </c>
      <c r="N25">
        <v>108.85</v>
      </c>
      <c r="O25" s="5">
        <f t="shared" si="2"/>
        <v>0</v>
      </c>
      <c r="P25" s="5"/>
      <c r="Q25" s="31"/>
      <c r="T25" s="26"/>
      <c r="V25">
        <v>27.46</v>
      </c>
      <c r="W25" s="5">
        <f t="shared" si="3"/>
        <v>0</v>
      </c>
      <c r="X25" s="5"/>
      <c r="Y25" s="31"/>
      <c r="AB25" s="26"/>
      <c r="AC25">
        <f t="shared" si="4"/>
        <v>0</v>
      </c>
      <c r="AD25">
        <v>91.63</v>
      </c>
      <c r="AE25" s="5">
        <f t="shared" si="5"/>
        <v>0</v>
      </c>
    </row>
    <row r="26" spans="1:31" x14ac:dyDescent="0.25">
      <c r="A26" s="31"/>
      <c r="D26" s="26"/>
      <c r="E26">
        <f t="shared" si="0"/>
        <v>0</v>
      </c>
      <c r="F26">
        <v>107.61</v>
      </c>
      <c r="G26" s="5">
        <f t="shared" si="1"/>
        <v>0</v>
      </c>
      <c r="H26" s="5"/>
      <c r="I26" s="31"/>
      <c r="L26" s="26"/>
      <c r="M26">
        <f t="shared" si="6"/>
        <v>0</v>
      </c>
      <c r="N26">
        <v>108.85</v>
      </c>
      <c r="O26" s="5">
        <f t="shared" si="2"/>
        <v>0</v>
      </c>
      <c r="P26" s="5"/>
      <c r="Q26" s="31"/>
      <c r="T26" s="26"/>
      <c r="V26">
        <v>27.46</v>
      </c>
      <c r="W26" s="5">
        <f t="shared" si="3"/>
        <v>0</v>
      </c>
      <c r="X26" s="5"/>
      <c r="Y26" s="31"/>
      <c r="AB26" s="26"/>
      <c r="AC26">
        <f t="shared" si="4"/>
        <v>0</v>
      </c>
      <c r="AD26">
        <v>91.63</v>
      </c>
      <c r="AE26" s="5">
        <f t="shared" si="5"/>
        <v>0</v>
      </c>
    </row>
    <row r="27" spans="1:31" x14ac:dyDescent="0.25">
      <c r="A27" s="31"/>
      <c r="D27" s="26"/>
      <c r="E27">
        <f t="shared" si="0"/>
        <v>0</v>
      </c>
      <c r="F27">
        <v>107.61</v>
      </c>
      <c r="G27" s="5">
        <f t="shared" si="1"/>
        <v>0</v>
      </c>
      <c r="H27" s="5"/>
      <c r="I27" s="31"/>
      <c r="L27" s="26"/>
      <c r="M27">
        <f t="shared" si="6"/>
        <v>0</v>
      </c>
      <c r="N27">
        <v>108.85</v>
      </c>
      <c r="O27" s="5">
        <f t="shared" si="2"/>
        <v>0</v>
      </c>
      <c r="P27" s="5"/>
      <c r="Q27" s="31"/>
      <c r="T27" s="26"/>
      <c r="V27">
        <v>27.46</v>
      </c>
      <c r="W27" s="5">
        <f t="shared" si="3"/>
        <v>0</v>
      </c>
      <c r="X27" s="5"/>
      <c r="Y27" s="31"/>
      <c r="AB27" s="26"/>
      <c r="AC27">
        <f t="shared" si="4"/>
        <v>0</v>
      </c>
      <c r="AD27">
        <v>91.63</v>
      </c>
      <c r="AE27" s="5">
        <f t="shared" si="5"/>
        <v>0</v>
      </c>
    </row>
    <row r="28" spans="1:31" x14ac:dyDescent="0.25">
      <c r="A28" s="31"/>
      <c r="D28" s="26"/>
      <c r="E28">
        <f t="shared" si="0"/>
        <v>0</v>
      </c>
      <c r="F28">
        <v>107.61</v>
      </c>
      <c r="G28" s="5">
        <f t="shared" si="1"/>
        <v>0</v>
      </c>
      <c r="H28" s="5"/>
      <c r="I28" s="31"/>
      <c r="L28" s="26"/>
      <c r="M28">
        <f t="shared" si="6"/>
        <v>0</v>
      </c>
      <c r="N28">
        <v>108.85</v>
      </c>
      <c r="O28" s="5">
        <f t="shared" si="2"/>
        <v>0</v>
      </c>
      <c r="P28" s="5"/>
      <c r="Q28" s="31"/>
      <c r="T28" s="26"/>
      <c r="V28">
        <v>27.46</v>
      </c>
      <c r="W28" s="5">
        <f t="shared" si="3"/>
        <v>0</v>
      </c>
      <c r="X28" s="5"/>
      <c r="Y28" s="31"/>
      <c r="AB28" s="26"/>
      <c r="AC28">
        <f t="shared" si="4"/>
        <v>0</v>
      </c>
      <c r="AD28">
        <v>91.63</v>
      </c>
      <c r="AE28" s="5">
        <f t="shared" si="5"/>
        <v>0</v>
      </c>
    </row>
    <row r="29" spans="1:31" x14ac:dyDescent="0.25">
      <c r="A29" s="31"/>
      <c r="D29" s="26"/>
      <c r="E29">
        <f t="shared" si="0"/>
        <v>0</v>
      </c>
      <c r="F29">
        <v>107.61</v>
      </c>
      <c r="G29" s="5">
        <f t="shared" si="1"/>
        <v>0</v>
      </c>
      <c r="H29" s="5"/>
      <c r="I29" s="31"/>
      <c r="L29" s="26"/>
      <c r="M29">
        <f t="shared" si="6"/>
        <v>0</v>
      </c>
      <c r="N29">
        <v>108.85</v>
      </c>
      <c r="O29" s="5">
        <f t="shared" si="2"/>
        <v>0</v>
      </c>
      <c r="P29" s="5"/>
      <c r="Q29" s="31"/>
      <c r="T29" s="26"/>
      <c r="V29">
        <v>27.46</v>
      </c>
      <c r="W29" s="5">
        <f t="shared" si="3"/>
        <v>0</v>
      </c>
      <c r="X29" s="5"/>
      <c r="Y29" s="31"/>
      <c r="AB29" s="26"/>
      <c r="AC29">
        <f t="shared" si="4"/>
        <v>0</v>
      </c>
      <c r="AD29">
        <v>91.63</v>
      </c>
      <c r="AE29" s="5">
        <f t="shared" si="5"/>
        <v>0</v>
      </c>
    </row>
    <row r="30" spans="1:31" x14ac:dyDescent="0.25">
      <c r="A30" s="31"/>
      <c r="D30" s="26"/>
      <c r="E30">
        <f t="shared" si="0"/>
        <v>0</v>
      </c>
      <c r="F30">
        <v>107.61</v>
      </c>
      <c r="G30" s="5">
        <f t="shared" si="1"/>
        <v>0</v>
      </c>
      <c r="H30" s="5"/>
      <c r="I30" s="31"/>
      <c r="L30" s="26"/>
      <c r="M30">
        <f t="shared" si="6"/>
        <v>0</v>
      </c>
      <c r="N30">
        <v>108.85</v>
      </c>
      <c r="O30" s="5">
        <f t="shared" si="2"/>
        <v>0</v>
      </c>
      <c r="P30" s="5"/>
      <c r="Q30" s="31"/>
      <c r="T30" s="26"/>
      <c r="V30">
        <v>27.46</v>
      </c>
      <c r="W30" s="5">
        <f t="shared" si="3"/>
        <v>0</v>
      </c>
      <c r="X30" s="5"/>
      <c r="Y30" s="31"/>
      <c r="AB30" s="26"/>
      <c r="AC30">
        <f t="shared" si="4"/>
        <v>0</v>
      </c>
      <c r="AD30">
        <v>91.63</v>
      </c>
      <c r="AE30" s="5">
        <f t="shared" si="5"/>
        <v>0</v>
      </c>
    </row>
    <row r="31" spans="1:31" x14ac:dyDescent="0.25">
      <c r="A31" s="31"/>
      <c r="D31" s="26"/>
      <c r="E31">
        <f t="shared" si="0"/>
        <v>0</v>
      </c>
      <c r="F31">
        <v>107.61</v>
      </c>
      <c r="G31" s="5">
        <f t="shared" si="1"/>
        <v>0</v>
      </c>
      <c r="H31" s="5"/>
      <c r="I31" s="31"/>
      <c r="L31" s="26"/>
      <c r="M31">
        <f t="shared" si="6"/>
        <v>0</v>
      </c>
      <c r="N31">
        <v>108.85</v>
      </c>
      <c r="O31" s="5">
        <f t="shared" si="2"/>
        <v>0</v>
      </c>
      <c r="P31" s="5"/>
      <c r="Q31" s="31"/>
      <c r="T31" s="26"/>
      <c r="V31">
        <v>27.46</v>
      </c>
      <c r="W31" s="5">
        <f t="shared" si="3"/>
        <v>0</v>
      </c>
      <c r="X31" s="5"/>
      <c r="Y31" s="31"/>
      <c r="AB31" s="26"/>
      <c r="AC31">
        <f t="shared" si="4"/>
        <v>0</v>
      </c>
      <c r="AD31">
        <v>91.63</v>
      </c>
      <c r="AE31" s="5">
        <f t="shared" si="5"/>
        <v>0</v>
      </c>
    </row>
    <row r="32" spans="1:31" x14ac:dyDescent="0.25">
      <c r="A32" s="31"/>
      <c r="D32" s="26"/>
      <c r="E32">
        <f t="shared" si="0"/>
        <v>0</v>
      </c>
      <c r="F32">
        <v>107.61</v>
      </c>
      <c r="G32" s="5">
        <f t="shared" si="1"/>
        <v>0</v>
      </c>
      <c r="H32" s="5"/>
      <c r="I32" s="31"/>
      <c r="L32" s="26"/>
      <c r="M32">
        <f t="shared" si="6"/>
        <v>0</v>
      </c>
      <c r="N32">
        <v>108.85</v>
      </c>
      <c r="O32" s="5">
        <f t="shared" si="2"/>
        <v>0</v>
      </c>
      <c r="P32" s="5"/>
      <c r="Q32" s="31"/>
      <c r="R32" s="1"/>
      <c r="S32" s="1"/>
      <c r="T32" s="30"/>
      <c r="V32">
        <v>27.46</v>
      </c>
      <c r="Y32" s="31"/>
      <c r="AB32" s="26"/>
      <c r="AC32">
        <f t="shared" si="4"/>
        <v>0</v>
      </c>
      <c r="AD32">
        <v>91.63</v>
      </c>
      <c r="AE32" s="5">
        <f t="shared" si="5"/>
        <v>0</v>
      </c>
    </row>
    <row r="33" spans="1:31" x14ac:dyDescent="0.25">
      <c r="A33" s="31"/>
      <c r="D33" s="26"/>
      <c r="E33">
        <f t="shared" si="0"/>
        <v>0</v>
      </c>
      <c r="F33">
        <v>107.61</v>
      </c>
      <c r="G33" s="5">
        <f t="shared" si="1"/>
        <v>0</v>
      </c>
      <c r="H33" s="5"/>
      <c r="I33" s="31"/>
      <c r="L33" s="26"/>
      <c r="M33">
        <f t="shared" si="6"/>
        <v>0</v>
      </c>
      <c r="N33">
        <v>108.85</v>
      </c>
      <c r="O33" s="5">
        <f t="shared" si="2"/>
        <v>0</v>
      </c>
      <c r="P33" s="5"/>
      <c r="Q33" s="31"/>
      <c r="T33" s="26"/>
      <c r="V33">
        <v>27.46</v>
      </c>
      <c r="Y33" s="31"/>
      <c r="Z33" s="1"/>
      <c r="AA33" s="1"/>
      <c r="AB33" s="30"/>
      <c r="AC33">
        <f t="shared" si="4"/>
        <v>0</v>
      </c>
      <c r="AD33">
        <v>91.63</v>
      </c>
      <c r="AE33" s="5">
        <f t="shared" si="5"/>
        <v>0</v>
      </c>
    </row>
    <row r="34" spans="1:31" ht="15.75" thickBot="1" x14ac:dyDescent="0.3">
      <c r="A34" s="1" t="s">
        <v>46</v>
      </c>
      <c r="B34" s="1"/>
      <c r="C34" s="1"/>
      <c r="D34" s="30"/>
      <c r="E34" s="6">
        <f>SUM(E6:E33)</f>
        <v>0</v>
      </c>
      <c r="F34" s="1"/>
      <c r="G34" s="29">
        <f>SUM(G6:G33)</f>
        <v>0</v>
      </c>
      <c r="I34" s="1" t="s">
        <v>46</v>
      </c>
      <c r="J34" s="1"/>
      <c r="K34" s="1"/>
      <c r="L34" s="30"/>
      <c r="M34" s="6">
        <f>SUM(M6:M33)</f>
        <v>0</v>
      </c>
      <c r="N34" s="1"/>
      <c r="O34" s="29">
        <f>SUM(O6:O33)</f>
        <v>0</v>
      </c>
      <c r="Q34" s="1" t="s">
        <v>45</v>
      </c>
      <c r="T34" s="26"/>
      <c r="W34" s="29">
        <f>SUM(W6:W33)</f>
        <v>0</v>
      </c>
      <c r="X34" s="27"/>
      <c r="Y34" s="27"/>
      <c r="Z34" s="27"/>
      <c r="AA34" s="27"/>
      <c r="AB34" s="27"/>
      <c r="AC34" s="27"/>
      <c r="AD34" s="27"/>
      <c r="AE34" s="29">
        <f>SUM(AE6:AE31)</f>
        <v>0</v>
      </c>
    </row>
    <row r="35" spans="1:31" ht="15.75" thickTop="1" x14ac:dyDescent="0.25">
      <c r="A35" s="9"/>
      <c r="D35" s="26"/>
    </row>
    <row r="36" spans="1:31" ht="15.75" thickBot="1" x14ac:dyDescent="0.3">
      <c r="A36" s="28" t="s">
        <v>44</v>
      </c>
      <c r="D36" s="26"/>
      <c r="G36" s="6">
        <f>+G34+O34+W34+AE34</f>
        <v>0</v>
      </c>
    </row>
    <row r="37" spans="1:31" ht="15.75" thickTop="1" x14ac:dyDescent="0.25"/>
    <row r="40" spans="1:31" x14ac:dyDescent="0.25">
      <c r="P40" s="5"/>
    </row>
    <row r="41" spans="1:31" x14ac:dyDescent="0.25">
      <c r="P41" s="5"/>
    </row>
    <row r="42" spans="1:31" x14ac:dyDescent="0.25">
      <c r="P42" s="5"/>
    </row>
    <row r="43" spans="1:31" x14ac:dyDescent="0.25">
      <c r="P43" s="5"/>
    </row>
    <row r="44" spans="1:31" x14ac:dyDescent="0.25">
      <c r="P44" s="5"/>
    </row>
    <row r="45" spans="1:31" x14ac:dyDescent="0.25">
      <c r="P45" s="5"/>
    </row>
    <row r="46" spans="1:31" x14ac:dyDescent="0.25">
      <c r="P46" s="5"/>
    </row>
    <row r="47" spans="1:31" x14ac:dyDescent="0.25">
      <c r="P47" s="5"/>
    </row>
    <row r="48" spans="1:31" x14ac:dyDescent="0.25">
      <c r="P48" s="5"/>
    </row>
    <row r="49" spans="16:16" x14ac:dyDescent="0.25">
      <c r="P49" s="5"/>
    </row>
    <row r="50" spans="16:16" x14ac:dyDescent="0.25">
      <c r="P50" s="5"/>
    </row>
    <row r="51" spans="16:16" x14ac:dyDescent="0.25">
      <c r="P51" s="5"/>
    </row>
    <row r="52" spans="16:16" x14ac:dyDescent="0.25">
      <c r="P52" s="5"/>
    </row>
    <row r="53" spans="16:16" x14ac:dyDescent="0.25">
      <c r="P53" s="5"/>
    </row>
    <row r="54" spans="16:16" x14ac:dyDescent="0.25">
      <c r="P54" s="5"/>
    </row>
    <row r="55" spans="16:16" x14ac:dyDescent="0.25">
      <c r="P55" s="5"/>
    </row>
    <row r="56" spans="16:16" x14ac:dyDescent="0.25">
      <c r="P56" s="5"/>
    </row>
    <row r="57" spans="16:16" x14ac:dyDescent="0.25">
      <c r="P57" s="5"/>
    </row>
    <row r="58" spans="16:16" x14ac:dyDescent="0.25">
      <c r="P58" s="5"/>
    </row>
    <row r="59" spans="16:16" x14ac:dyDescent="0.25">
      <c r="P59" s="5"/>
    </row>
    <row r="60" spans="16:16" x14ac:dyDescent="0.25">
      <c r="P60" s="5"/>
    </row>
    <row r="61" spans="16:16" x14ac:dyDescent="0.25">
      <c r="P61" s="5"/>
    </row>
    <row r="62" spans="16:16" x14ac:dyDescent="0.25">
      <c r="P62" s="5"/>
    </row>
    <row r="63" spans="16:16" x14ac:dyDescent="0.25">
      <c r="P63" s="5"/>
    </row>
    <row r="64" spans="16:16" x14ac:dyDescent="0.25">
      <c r="P64" s="5"/>
    </row>
    <row r="65" spans="16:17" x14ac:dyDescent="0.25">
      <c r="P65" s="5"/>
    </row>
    <row r="68" spans="16:17" x14ac:dyDescent="0.25">
      <c r="P68" s="27"/>
      <c r="Q68" s="26"/>
    </row>
    <row r="69" spans="16:17" x14ac:dyDescent="0.25">
      <c r="Q69" s="26"/>
    </row>
    <row r="70" spans="16:17" x14ac:dyDescent="0.25">
      <c r="Q70" s="26"/>
    </row>
    <row r="71" spans="16:17" x14ac:dyDescent="0.25">
      <c r="Q71" s="26"/>
    </row>
    <row r="279" spans="6:6" x14ac:dyDescent="0.25">
      <c r="F279" s="5">
        <f>+C279*D279*[1]Kilder!$B$3</f>
        <v>0</v>
      </c>
    </row>
    <row r="280" spans="6:6" x14ac:dyDescent="0.25">
      <c r="F280" s="5">
        <f>+C280*D280*[1]Kilder!$B$3</f>
        <v>0</v>
      </c>
    </row>
    <row r="281" spans="6:6" x14ac:dyDescent="0.25">
      <c r="F281" s="5">
        <f>+C281*D281*[1]Kilder!$B$3</f>
        <v>0</v>
      </c>
    </row>
    <row r="282" spans="6:6" x14ac:dyDescent="0.25">
      <c r="F282" s="5">
        <f>+C282*D282*[1]Kilder!$B$3</f>
        <v>0</v>
      </c>
    </row>
    <row r="283" spans="6:6" x14ac:dyDescent="0.25">
      <c r="F283" s="5">
        <f>+C283*D283*[1]Kilder!$B$3</f>
        <v>0</v>
      </c>
    </row>
    <row r="284" spans="6:6" x14ac:dyDescent="0.25">
      <c r="F284" s="5">
        <f>+C284*D284*[1]Kilder!$B$3</f>
        <v>0</v>
      </c>
    </row>
    <row r="285" spans="6:6" x14ac:dyDescent="0.25">
      <c r="F285" s="5">
        <f>+C285*D285*[1]Kilder!$B$3</f>
        <v>0</v>
      </c>
    </row>
    <row r="286" spans="6:6" x14ac:dyDescent="0.25">
      <c r="F286" s="5">
        <f>+C286*D286*[1]Kilder!$B$3</f>
        <v>0</v>
      </c>
    </row>
    <row r="287" spans="6:6" x14ac:dyDescent="0.25">
      <c r="F287" s="5">
        <f>+C287*D287*[1]Kilder!$B$3</f>
        <v>0</v>
      </c>
    </row>
    <row r="288" spans="6:6" x14ac:dyDescent="0.25">
      <c r="F288" s="5">
        <f>+C288*D288*[1]Kilder!$B$3</f>
        <v>0</v>
      </c>
    </row>
    <row r="289" spans="6:6" x14ac:dyDescent="0.25">
      <c r="F289" s="5">
        <f>+C289*D289*[1]Kilder!$B$3</f>
        <v>0</v>
      </c>
    </row>
    <row r="290" spans="6:6" x14ac:dyDescent="0.25">
      <c r="F290" s="5">
        <f>+C290*D290*[1]Kilder!$B$3</f>
        <v>0</v>
      </c>
    </row>
    <row r="291" spans="6:6" x14ac:dyDescent="0.25">
      <c r="F291" s="5">
        <f>+C291*D291*[1]Kilder!$B$3</f>
        <v>0</v>
      </c>
    </row>
    <row r="292" spans="6:6" x14ac:dyDescent="0.25">
      <c r="F292" s="5">
        <f>+C292*D292*[1]Kilder!$B$3</f>
        <v>0</v>
      </c>
    </row>
    <row r="293" spans="6:6" x14ac:dyDescent="0.25">
      <c r="F293" s="5">
        <f>+C293*D293*[1]Kilder!$B$3</f>
        <v>0</v>
      </c>
    </row>
    <row r="294" spans="6:6" x14ac:dyDescent="0.25">
      <c r="F294" s="5">
        <f>+C294*D294*[1]Kilder!$B$3</f>
        <v>0</v>
      </c>
    </row>
    <row r="295" spans="6:6" x14ac:dyDescent="0.25">
      <c r="F295" s="5">
        <f>+C295*D295*[1]Kilder!$B$3</f>
        <v>0</v>
      </c>
    </row>
    <row r="296" spans="6:6" x14ac:dyDescent="0.25">
      <c r="F296" s="5">
        <f>+C296*D296*[1]Kilder!$B$3</f>
        <v>0</v>
      </c>
    </row>
    <row r="297" spans="6:6" x14ac:dyDescent="0.25">
      <c r="F297" s="5">
        <f>+C297*D297*[1]Kilder!$B$3</f>
        <v>0</v>
      </c>
    </row>
    <row r="298" spans="6:6" x14ac:dyDescent="0.25">
      <c r="F298" s="5">
        <f>+C298*D298*[1]Kilder!$B$3</f>
        <v>0</v>
      </c>
    </row>
    <row r="299" spans="6:6" x14ac:dyDescent="0.25">
      <c r="F299" s="5">
        <f>+C299*D299*[1]Kilder!$B$3</f>
        <v>0</v>
      </c>
    </row>
    <row r="300" spans="6:6" x14ac:dyDescent="0.25">
      <c r="F300" s="5">
        <f>+C300*D300*[1]Kilder!$B$3</f>
        <v>0</v>
      </c>
    </row>
    <row r="301" spans="6:6" x14ac:dyDescent="0.25">
      <c r="F301" s="5">
        <f>+C301*D301*[1]Kilder!$B$3</f>
        <v>0</v>
      </c>
    </row>
    <row r="302" spans="6:6" x14ac:dyDescent="0.25">
      <c r="F302" s="5">
        <f>+C302*D302*[1]Kilder!$B$3</f>
        <v>0</v>
      </c>
    </row>
    <row r="303" spans="6:6" x14ac:dyDescent="0.25">
      <c r="F303" s="5">
        <f>+C303*D303*[1]Kilder!$B$3</f>
        <v>0</v>
      </c>
    </row>
    <row r="304" spans="6:6" x14ac:dyDescent="0.25">
      <c r="F304" s="5">
        <f>+C304*D304*[1]Kilder!$B$3</f>
        <v>0</v>
      </c>
    </row>
    <row r="305" spans="6:6" x14ac:dyDescent="0.25">
      <c r="F305" s="5">
        <f>+C305*D305*[1]Kilder!$B$3</f>
        <v>0</v>
      </c>
    </row>
    <row r="306" spans="6:6" x14ac:dyDescent="0.25">
      <c r="F306" s="5">
        <f>+C306*D306*[1]Kilder!$B$3</f>
        <v>0</v>
      </c>
    </row>
    <row r="307" spans="6:6" x14ac:dyDescent="0.25">
      <c r="F307" s="5">
        <f>+C307*D307*[1]Kilder!$B$3</f>
        <v>0</v>
      </c>
    </row>
    <row r="308" spans="6:6" x14ac:dyDescent="0.25">
      <c r="F308" s="5">
        <f>+C308*D308*[1]Kilder!$B$3</f>
        <v>0</v>
      </c>
    </row>
    <row r="309" spans="6:6" x14ac:dyDescent="0.25">
      <c r="F309" s="5">
        <f>+C309*D309*[1]Kilder!$B$3</f>
        <v>0</v>
      </c>
    </row>
    <row r="310" spans="6:6" x14ac:dyDescent="0.25">
      <c r="F310" s="5">
        <f>+C310*D310*[1]Kilder!$B$3</f>
        <v>0</v>
      </c>
    </row>
    <row r="311" spans="6:6" x14ac:dyDescent="0.25">
      <c r="F311" s="5">
        <f>+C311*D311*[1]Kilder!$B$3</f>
        <v>0</v>
      </c>
    </row>
    <row r="312" spans="6:6" x14ac:dyDescent="0.25">
      <c r="F312" s="5">
        <f>+C312*D312*[1]Kilder!$B$3</f>
        <v>0</v>
      </c>
    </row>
    <row r="313" spans="6:6" x14ac:dyDescent="0.25">
      <c r="F313" s="5">
        <f>+C313*D313*[1]Kilder!$B$3</f>
        <v>0</v>
      </c>
    </row>
    <row r="314" spans="6:6" x14ac:dyDescent="0.25">
      <c r="F314" s="5">
        <f>+C314*D314*[1]Kilder!$B$3</f>
        <v>0</v>
      </c>
    </row>
    <row r="315" spans="6:6" x14ac:dyDescent="0.25">
      <c r="F315" s="5">
        <f>+C315*D315*[1]Kilder!$B$3</f>
        <v>0</v>
      </c>
    </row>
    <row r="316" spans="6:6" x14ac:dyDescent="0.25">
      <c r="F316" s="5">
        <f>+C316*D316*[1]Kilder!$B$3</f>
        <v>0</v>
      </c>
    </row>
    <row r="317" spans="6:6" x14ac:dyDescent="0.25">
      <c r="F317" s="5">
        <f>+C317*D317*[1]Kilder!$B$3</f>
        <v>0</v>
      </c>
    </row>
    <row r="318" spans="6:6" x14ac:dyDescent="0.25">
      <c r="F318" s="5">
        <f>+C318*D318*[1]Kilder!$B$3</f>
        <v>0</v>
      </c>
    </row>
    <row r="319" spans="6:6" x14ac:dyDescent="0.25">
      <c r="F319" s="5">
        <f>+C319*D319*[1]Kilder!$B$3</f>
        <v>0</v>
      </c>
    </row>
    <row r="320" spans="6:6" x14ac:dyDescent="0.25">
      <c r="F320" s="5">
        <f>+C320*D320*[1]Kilder!$B$3</f>
        <v>0</v>
      </c>
    </row>
    <row r="321" spans="6:6" x14ac:dyDescent="0.25">
      <c r="F321" s="5">
        <f>+C321*D321*[1]Kilder!$B$3</f>
        <v>0</v>
      </c>
    </row>
    <row r="322" spans="6:6" x14ac:dyDescent="0.25">
      <c r="F322" s="5">
        <f>+C322*D322*[1]Kilder!$B$3</f>
        <v>0</v>
      </c>
    </row>
    <row r="323" spans="6:6" x14ac:dyDescent="0.25">
      <c r="F323" s="5">
        <f>+C323*D323*[1]Kilder!$B$3</f>
        <v>0</v>
      </c>
    </row>
    <row r="324" spans="6:6" x14ac:dyDescent="0.25">
      <c r="F324" s="5">
        <f>+C324*D324*[1]Kilder!$B$3</f>
        <v>0</v>
      </c>
    </row>
    <row r="325" spans="6:6" x14ac:dyDescent="0.25">
      <c r="F325" s="5">
        <f>+C325*D325*[1]Kilder!$B$3</f>
        <v>0</v>
      </c>
    </row>
    <row r="326" spans="6:6" x14ac:dyDescent="0.25">
      <c r="F326" s="5">
        <f>+C326*D326*[1]Kilder!$B$3</f>
        <v>0</v>
      </c>
    </row>
    <row r="327" spans="6:6" x14ac:dyDescent="0.25">
      <c r="F327" s="5">
        <f>+C327*D327*[1]Kilder!$B$3</f>
        <v>0</v>
      </c>
    </row>
    <row r="328" spans="6:6" x14ac:dyDescent="0.25">
      <c r="F328" s="5">
        <f>+C328*D328*[1]Kilder!$B$3</f>
        <v>0</v>
      </c>
    </row>
    <row r="329" spans="6:6" x14ac:dyDescent="0.25">
      <c r="F329" s="5">
        <f>+C329*D329*[1]Kilder!$B$3</f>
        <v>0</v>
      </c>
    </row>
    <row r="330" spans="6:6" x14ac:dyDescent="0.25">
      <c r="F330" s="5">
        <f>+C330*D330*[1]Kilder!$B$3</f>
        <v>0</v>
      </c>
    </row>
    <row r="331" spans="6:6" x14ac:dyDescent="0.25">
      <c r="F331" s="5">
        <f>+C331*D331*[1]Kilder!$B$3</f>
        <v>0</v>
      </c>
    </row>
    <row r="332" spans="6:6" x14ac:dyDescent="0.25">
      <c r="F332" s="5">
        <f>+C332*D332*[1]Kilder!$B$3</f>
        <v>0</v>
      </c>
    </row>
    <row r="333" spans="6:6" x14ac:dyDescent="0.25">
      <c r="F333" s="5">
        <f>+C333*D333*[1]Kilder!$B$3</f>
        <v>0</v>
      </c>
    </row>
    <row r="334" spans="6:6" x14ac:dyDescent="0.25">
      <c r="F334" s="5">
        <f>+C334*D334*[1]Kilder!$B$3</f>
        <v>0</v>
      </c>
    </row>
    <row r="335" spans="6:6" x14ac:dyDescent="0.25">
      <c r="F335" s="5">
        <f>+C335*D335*[1]Kilder!$B$3</f>
        <v>0</v>
      </c>
    </row>
    <row r="336" spans="6:6" x14ac:dyDescent="0.25">
      <c r="F336" s="5">
        <f>+C336*D336*[1]Kilder!$B$3</f>
        <v>0</v>
      </c>
    </row>
    <row r="337" spans="6:6" x14ac:dyDescent="0.25">
      <c r="F337" s="5">
        <f>+C337*D337*[1]Kilder!$B$3</f>
        <v>0</v>
      </c>
    </row>
    <row r="338" spans="6:6" x14ac:dyDescent="0.25">
      <c r="F338" s="5">
        <f>+C338*D338*[1]Kilder!$B$3</f>
        <v>0</v>
      </c>
    </row>
    <row r="339" spans="6:6" x14ac:dyDescent="0.25">
      <c r="F339" s="5">
        <f>+C339*D339*[1]Kilder!$B$3</f>
        <v>0</v>
      </c>
    </row>
    <row r="340" spans="6:6" x14ac:dyDescent="0.25">
      <c r="F340" s="5">
        <f>+C340*D340*[1]Kilder!$B$3</f>
        <v>0</v>
      </c>
    </row>
    <row r="341" spans="6:6" x14ac:dyDescent="0.25">
      <c r="F341" s="5">
        <f>+C341*D341*[1]Kilder!$B$3</f>
        <v>0</v>
      </c>
    </row>
    <row r="342" spans="6:6" x14ac:dyDescent="0.25">
      <c r="F342" s="5">
        <f>+C342*D342*[1]Kilder!$B$3</f>
        <v>0</v>
      </c>
    </row>
    <row r="343" spans="6:6" x14ac:dyDescent="0.25">
      <c r="F343" s="5">
        <f>+C343*D343*[1]Kilder!$B$3</f>
        <v>0</v>
      </c>
    </row>
    <row r="344" spans="6:6" x14ac:dyDescent="0.25">
      <c r="F344" s="5">
        <f>+C344*D344*[1]Kilder!$B$3</f>
        <v>0</v>
      </c>
    </row>
    <row r="345" spans="6:6" x14ac:dyDescent="0.25">
      <c r="F345" s="5">
        <f>+C345*D345*[1]Kilder!$B$3</f>
        <v>0</v>
      </c>
    </row>
    <row r="346" spans="6:6" x14ac:dyDescent="0.25">
      <c r="F346" s="5">
        <f>+C346*D346*[1]Kilder!$B$3</f>
        <v>0</v>
      </c>
    </row>
    <row r="347" spans="6:6" x14ac:dyDescent="0.25">
      <c r="F347" s="5">
        <f>+C347*D347*[1]Kilder!$B$3</f>
        <v>0</v>
      </c>
    </row>
    <row r="348" spans="6:6" x14ac:dyDescent="0.25">
      <c r="F348" s="5">
        <f>+C348*D348*[1]Kilder!$B$3</f>
        <v>0</v>
      </c>
    </row>
    <row r="349" spans="6:6" x14ac:dyDescent="0.25">
      <c r="F349" s="5">
        <f>+C349*D349*[1]Kilder!$B$3</f>
        <v>0</v>
      </c>
    </row>
    <row r="350" spans="6:6" x14ac:dyDescent="0.25">
      <c r="F350" s="5">
        <f>+C350*D350*[1]Kilder!$B$3</f>
        <v>0</v>
      </c>
    </row>
    <row r="351" spans="6:6" x14ac:dyDescent="0.25">
      <c r="F351" s="5">
        <f>+C351*D351*[1]Kilder!$B$3</f>
        <v>0</v>
      </c>
    </row>
    <row r="352" spans="6:6" x14ac:dyDescent="0.25">
      <c r="F352" s="5">
        <f>+C352*D352*[1]Kilder!$B$3</f>
        <v>0</v>
      </c>
    </row>
    <row r="353" spans="6:6" x14ac:dyDescent="0.25">
      <c r="F353" s="5">
        <f>+C353*D353*[1]Kilder!$B$3</f>
        <v>0</v>
      </c>
    </row>
    <row r="354" spans="6:6" x14ac:dyDescent="0.25">
      <c r="F354" s="5">
        <f>+C354*D354*[1]Kilder!$B$3</f>
        <v>0</v>
      </c>
    </row>
    <row r="355" spans="6:6" x14ac:dyDescent="0.25">
      <c r="F355" s="5">
        <f>+C355*D355*[1]Kilder!$B$3</f>
        <v>0</v>
      </c>
    </row>
    <row r="356" spans="6:6" x14ac:dyDescent="0.25">
      <c r="F356" s="5">
        <f>+C356*D356*[1]Kilder!$B$3</f>
        <v>0</v>
      </c>
    </row>
    <row r="357" spans="6:6" x14ac:dyDescent="0.25">
      <c r="F357" s="5">
        <f>+C357*D357*[1]Kilder!$B$3</f>
        <v>0</v>
      </c>
    </row>
    <row r="358" spans="6:6" x14ac:dyDescent="0.25">
      <c r="F358" s="5">
        <f>+C358*D358*[1]Kilder!$B$3</f>
        <v>0</v>
      </c>
    </row>
    <row r="359" spans="6:6" x14ac:dyDescent="0.25">
      <c r="F359" s="5">
        <f>+C359*D359*[1]Kilder!$B$3</f>
        <v>0</v>
      </c>
    </row>
    <row r="360" spans="6:6" x14ac:dyDescent="0.25">
      <c r="F360" s="5">
        <f>+C360*D360*[1]Kilder!$B$3</f>
        <v>0</v>
      </c>
    </row>
    <row r="361" spans="6:6" x14ac:dyDescent="0.25">
      <c r="F361" s="5">
        <f>+C361*D361*[1]Kilder!$B$3</f>
        <v>0</v>
      </c>
    </row>
    <row r="362" spans="6:6" x14ac:dyDescent="0.25">
      <c r="F362" s="5">
        <f>+C362*D362*[1]Kilder!$B$3</f>
        <v>0</v>
      </c>
    </row>
    <row r="363" spans="6:6" x14ac:dyDescent="0.25">
      <c r="F363" s="5">
        <f>+C363*D363*[1]Kilder!$B$3</f>
        <v>0</v>
      </c>
    </row>
    <row r="364" spans="6:6" x14ac:dyDescent="0.25">
      <c r="F364" s="5">
        <f>+C364*D364*[1]Kilder!$B$3</f>
        <v>0</v>
      </c>
    </row>
    <row r="365" spans="6:6" x14ac:dyDescent="0.25">
      <c r="F365" s="5">
        <f>+C365*D365*[1]Kilder!$B$3</f>
        <v>0</v>
      </c>
    </row>
    <row r="366" spans="6:6" x14ac:dyDescent="0.25">
      <c r="F366" s="5">
        <f>+C366*D366*[1]Kilder!$B$3</f>
        <v>0</v>
      </c>
    </row>
    <row r="367" spans="6:6" x14ac:dyDescent="0.25">
      <c r="F367" s="5">
        <f>+C367*D367*[1]Kilder!$B$3</f>
        <v>0</v>
      </c>
    </row>
    <row r="368" spans="6:6" x14ac:dyDescent="0.25">
      <c r="F368" s="5">
        <f>+C368*D368*[1]Kilder!$B$3</f>
        <v>0</v>
      </c>
    </row>
    <row r="369" spans="6:6" x14ac:dyDescent="0.25">
      <c r="F369" s="5">
        <f>+C369*D369*[1]Kilder!$B$3</f>
        <v>0</v>
      </c>
    </row>
    <row r="370" spans="6:6" x14ac:dyDescent="0.25">
      <c r="F370" s="5">
        <f>+C370*D370*[1]Kilder!$B$3</f>
        <v>0</v>
      </c>
    </row>
    <row r="371" spans="6:6" x14ac:dyDescent="0.25">
      <c r="F371" s="5">
        <f>+C371*D371*[1]Kilder!$B$3</f>
        <v>0</v>
      </c>
    </row>
    <row r="372" spans="6:6" x14ac:dyDescent="0.25">
      <c r="F372" s="5">
        <f>+C372*D372*[1]Kilder!$B$3</f>
        <v>0</v>
      </c>
    </row>
    <row r="373" spans="6:6" x14ac:dyDescent="0.25">
      <c r="F373" s="5">
        <f>+C373*D373*[1]Kilder!$B$3</f>
        <v>0</v>
      </c>
    </row>
    <row r="374" spans="6:6" x14ac:dyDescent="0.25">
      <c r="F374" s="5">
        <f>+C374*D374*[1]Kilder!$B$3</f>
        <v>0</v>
      </c>
    </row>
    <row r="375" spans="6:6" x14ac:dyDescent="0.25">
      <c r="F375" s="5">
        <f>+C375*D375*[1]Kilder!$B$3</f>
        <v>0</v>
      </c>
    </row>
    <row r="376" spans="6:6" x14ac:dyDescent="0.25">
      <c r="F376" s="5">
        <f>+C376*D376*[1]Kilder!$B$3</f>
        <v>0</v>
      </c>
    </row>
    <row r="377" spans="6:6" x14ac:dyDescent="0.25">
      <c r="F377" s="5">
        <f>+C377*D377*[1]Kilder!$B$3</f>
        <v>0</v>
      </c>
    </row>
    <row r="378" spans="6:6" x14ac:dyDescent="0.25">
      <c r="F378" s="5">
        <f>+C378*D378*[1]Kilder!$B$3</f>
        <v>0</v>
      </c>
    </row>
    <row r="379" spans="6:6" x14ac:dyDescent="0.25">
      <c r="F379" s="5">
        <f>+C379*D379*[1]Kilder!$B$3</f>
        <v>0</v>
      </c>
    </row>
    <row r="380" spans="6:6" x14ac:dyDescent="0.25">
      <c r="F380" s="5">
        <f>+C380*D380*[1]Kilder!$B$3</f>
        <v>0</v>
      </c>
    </row>
    <row r="381" spans="6:6" x14ac:dyDescent="0.25">
      <c r="F381" s="5">
        <f>+C381*D381*[1]Kilder!$B$3</f>
        <v>0</v>
      </c>
    </row>
    <row r="382" spans="6:6" x14ac:dyDescent="0.25">
      <c r="F382" s="5">
        <f>+C382*D382*[1]Kilder!$B$3</f>
        <v>0</v>
      </c>
    </row>
    <row r="383" spans="6:6" x14ac:dyDescent="0.25">
      <c r="F383" s="5">
        <f>+C383*D383*[1]Kilder!$B$3</f>
        <v>0</v>
      </c>
    </row>
    <row r="384" spans="6:6" x14ac:dyDescent="0.25">
      <c r="F384" s="5">
        <f>+C384*D384*[1]Kilder!$B$3</f>
        <v>0</v>
      </c>
    </row>
    <row r="385" spans="6:6" x14ac:dyDescent="0.25">
      <c r="F385" s="5">
        <f>+C385*D385*[1]Kilder!$B$3</f>
        <v>0</v>
      </c>
    </row>
    <row r="386" spans="6:6" x14ac:dyDescent="0.25">
      <c r="F386" s="5">
        <f>+C386*D386*[1]Kilder!$B$3</f>
        <v>0</v>
      </c>
    </row>
    <row r="387" spans="6:6" x14ac:dyDescent="0.25">
      <c r="F387" s="5">
        <f>+C387*D387*[1]Kilder!$B$3</f>
        <v>0</v>
      </c>
    </row>
    <row r="388" spans="6:6" x14ac:dyDescent="0.25">
      <c r="F388" s="5">
        <f>+C388*D388*[1]Kilder!$B$3</f>
        <v>0</v>
      </c>
    </row>
    <row r="389" spans="6:6" x14ac:dyDescent="0.25">
      <c r="F389" s="5">
        <f>+C389*D389*[1]Kilder!$B$3</f>
        <v>0</v>
      </c>
    </row>
    <row r="390" spans="6:6" x14ac:dyDescent="0.25">
      <c r="F390" s="5">
        <f>+C390*D390*[1]Kilder!$B$3</f>
        <v>0</v>
      </c>
    </row>
    <row r="391" spans="6:6" x14ac:dyDescent="0.25">
      <c r="F391" s="5">
        <f>+C391*D391*[1]Kilder!$B$3</f>
        <v>0</v>
      </c>
    </row>
    <row r="392" spans="6:6" x14ac:dyDescent="0.25">
      <c r="F392" s="5">
        <f>+C392*D392*[1]Kilder!$B$3</f>
        <v>0</v>
      </c>
    </row>
    <row r="393" spans="6:6" x14ac:dyDescent="0.25">
      <c r="F393" s="5">
        <f>+C393*D393*[1]Kilder!$B$3</f>
        <v>0</v>
      </c>
    </row>
    <row r="394" spans="6:6" x14ac:dyDescent="0.25">
      <c r="F394" s="5">
        <f>+C394*D394*[1]Kilder!$B$3</f>
        <v>0</v>
      </c>
    </row>
    <row r="395" spans="6:6" x14ac:dyDescent="0.25">
      <c r="F395" s="5">
        <f>+C395*D395*[1]Kilder!$B$3</f>
        <v>0</v>
      </c>
    </row>
    <row r="396" spans="6:6" x14ac:dyDescent="0.25">
      <c r="F396" s="5">
        <f>+C396*D396*[1]Kilder!$B$3</f>
        <v>0</v>
      </c>
    </row>
    <row r="397" spans="6:6" x14ac:dyDescent="0.25">
      <c r="F397" s="5">
        <f>+C397*D397*[1]Kilder!$B$3</f>
        <v>0</v>
      </c>
    </row>
    <row r="398" spans="6:6" x14ac:dyDescent="0.25">
      <c r="F398" s="5">
        <f>+C398*D398*[1]Kilder!$B$3</f>
        <v>0</v>
      </c>
    </row>
    <row r="399" spans="6:6" x14ac:dyDescent="0.25">
      <c r="F399" s="5">
        <f>+C399*D399*[1]Kilder!$B$3</f>
        <v>0</v>
      </c>
    </row>
    <row r="400" spans="6:6" x14ac:dyDescent="0.25">
      <c r="F400" s="5">
        <f>+C400*D400*[1]Kilder!$B$3</f>
        <v>0</v>
      </c>
    </row>
    <row r="401" spans="6:6" x14ac:dyDescent="0.25">
      <c r="F401" s="5">
        <f>+C401*D401*[1]Kilder!$B$3</f>
        <v>0</v>
      </c>
    </row>
    <row r="402" spans="6:6" x14ac:dyDescent="0.25">
      <c r="F402" s="5">
        <f>+C402*D402*[1]Kilder!$B$3</f>
        <v>0</v>
      </c>
    </row>
    <row r="403" spans="6:6" x14ac:dyDescent="0.25">
      <c r="F403" s="5">
        <f>+C403*D403*[1]Kilder!$B$3</f>
        <v>0</v>
      </c>
    </row>
    <row r="404" spans="6:6" x14ac:dyDescent="0.25">
      <c r="F404" s="5">
        <f>+C404*D404*[1]Kilder!$B$3</f>
        <v>0</v>
      </c>
    </row>
    <row r="405" spans="6:6" x14ac:dyDescent="0.25">
      <c r="F405" s="5">
        <f>+C405*D405*[1]Kilder!$B$3</f>
        <v>0</v>
      </c>
    </row>
    <row r="406" spans="6:6" x14ac:dyDescent="0.25">
      <c r="F406" s="5">
        <f>+C406*D406*[1]Kilder!$B$3</f>
        <v>0</v>
      </c>
    </row>
    <row r="407" spans="6:6" x14ac:dyDescent="0.25">
      <c r="F407" s="5">
        <f>+C407*D407*[1]Kilder!$B$3</f>
        <v>0</v>
      </c>
    </row>
    <row r="408" spans="6:6" x14ac:dyDescent="0.25">
      <c r="F408" s="5">
        <f>+C408*D408*[1]Kilder!$B$3</f>
        <v>0</v>
      </c>
    </row>
    <row r="409" spans="6:6" x14ac:dyDescent="0.25">
      <c r="F409" s="5">
        <f>+C409*D409*[1]Kilder!$B$3</f>
        <v>0</v>
      </c>
    </row>
    <row r="410" spans="6:6" x14ac:dyDescent="0.25">
      <c r="F410" s="5">
        <f>+C410*D410*[1]Kilder!$B$3</f>
        <v>0</v>
      </c>
    </row>
    <row r="411" spans="6:6" x14ac:dyDescent="0.25">
      <c r="F411" s="5">
        <f>+C411*D411*[1]Kilder!$B$3</f>
        <v>0</v>
      </c>
    </row>
    <row r="412" spans="6:6" x14ac:dyDescent="0.25">
      <c r="F412" s="5">
        <f>+C412*D412*[1]Kilder!$B$3</f>
        <v>0</v>
      </c>
    </row>
    <row r="413" spans="6:6" x14ac:dyDescent="0.25">
      <c r="F413" s="5">
        <f>+C413*D413*[1]Kilder!$B$3</f>
        <v>0</v>
      </c>
    </row>
    <row r="414" spans="6:6" x14ac:dyDescent="0.25">
      <c r="F414" s="5">
        <f>+C414*D414*[1]Kilder!$B$3</f>
        <v>0</v>
      </c>
    </row>
    <row r="415" spans="6:6" x14ac:dyDescent="0.25">
      <c r="F415" s="5">
        <f>+C415*D415*[1]Kilder!$B$3</f>
        <v>0</v>
      </c>
    </row>
    <row r="416" spans="6:6" x14ac:dyDescent="0.25">
      <c r="F416" s="5">
        <f>+C416*D416*[1]Kilder!$B$3</f>
        <v>0</v>
      </c>
    </row>
    <row r="417" spans="6:6" x14ac:dyDescent="0.25">
      <c r="F417" s="5">
        <f>+C417*D417*[1]Kilder!$B$3</f>
        <v>0</v>
      </c>
    </row>
    <row r="418" spans="6:6" x14ac:dyDescent="0.25">
      <c r="F418" s="5">
        <f>+C418*D418*[1]Kilder!$B$3</f>
        <v>0</v>
      </c>
    </row>
    <row r="419" spans="6:6" x14ac:dyDescent="0.25">
      <c r="F419" s="5">
        <f>+C419*D419*[1]Kilder!$B$3</f>
        <v>0</v>
      </c>
    </row>
    <row r="420" spans="6:6" x14ac:dyDescent="0.25">
      <c r="F420" s="5">
        <f>+C420*D420*[1]Kilder!$B$3</f>
        <v>0</v>
      </c>
    </row>
    <row r="421" spans="6:6" x14ac:dyDescent="0.25">
      <c r="F421" s="5">
        <f>+C421*D421*[1]Kilder!$B$3</f>
        <v>0</v>
      </c>
    </row>
    <row r="422" spans="6:6" x14ac:dyDescent="0.25">
      <c r="F422" s="5">
        <f>+C422*D422*[1]Kilder!$B$3</f>
        <v>0</v>
      </c>
    </row>
    <row r="423" spans="6:6" x14ac:dyDescent="0.25">
      <c r="F423" s="5">
        <f>+C423*D423*[1]Kilder!$B$3</f>
        <v>0</v>
      </c>
    </row>
    <row r="424" spans="6:6" x14ac:dyDescent="0.25">
      <c r="F424" s="5">
        <f>+C424*D424*[1]Kilder!$B$3</f>
        <v>0</v>
      </c>
    </row>
    <row r="425" spans="6:6" x14ac:dyDescent="0.25">
      <c r="F425" s="5">
        <f>+C425*D425*[1]Kilder!$B$3</f>
        <v>0</v>
      </c>
    </row>
    <row r="426" spans="6:6" x14ac:dyDescent="0.25">
      <c r="F426" s="5">
        <f>+C426*D426*[1]Kilder!$B$3</f>
        <v>0</v>
      </c>
    </row>
    <row r="427" spans="6:6" x14ac:dyDescent="0.25">
      <c r="F427" s="5">
        <f>+C427*D427*[1]Kilder!$B$3</f>
        <v>0</v>
      </c>
    </row>
    <row r="428" spans="6:6" x14ac:dyDescent="0.25">
      <c r="F428" s="5">
        <f>+C428*D428*[1]Kilder!$B$3</f>
        <v>0</v>
      </c>
    </row>
    <row r="429" spans="6:6" x14ac:dyDescent="0.25">
      <c r="F429" s="5">
        <f>+C429*D429*[1]Kilder!$B$3</f>
        <v>0</v>
      </c>
    </row>
    <row r="430" spans="6:6" x14ac:dyDescent="0.25">
      <c r="F430" s="5">
        <f>+C430*D430*[1]Kilder!$B$3</f>
        <v>0</v>
      </c>
    </row>
    <row r="431" spans="6:6" x14ac:dyDescent="0.25">
      <c r="F431" s="5">
        <f>+C431*D431*[1]Kilder!$B$3</f>
        <v>0</v>
      </c>
    </row>
    <row r="432" spans="6:6" x14ac:dyDescent="0.25">
      <c r="F432" s="5">
        <f>+C432*D432*[1]Kilder!$B$3</f>
        <v>0</v>
      </c>
    </row>
    <row r="433" spans="6:6" x14ac:dyDescent="0.25">
      <c r="F433" s="5">
        <f>+C433*D433*[1]Kilder!$B$3</f>
        <v>0</v>
      </c>
    </row>
    <row r="434" spans="6:6" x14ac:dyDescent="0.25">
      <c r="F434" s="5">
        <f>+C434*D434*[1]Kilder!$B$3</f>
        <v>0</v>
      </c>
    </row>
    <row r="435" spans="6:6" x14ac:dyDescent="0.25">
      <c r="F435" s="5">
        <f>+C435*D435*[1]Kilder!$B$3</f>
        <v>0</v>
      </c>
    </row>
    <row r="436" spans="6:6" x14ac:dyDescent="0.25">
      <c r="F436" s="5">
        <f>+C436*D436*[1]Kilder!$B$3</f>
        <v>0</v>
      </c>
    </row>
    <row r="437" spans="6:6" x14ac:dyDescent="0.25">
      <c r="F437" s="5">
        <f>+C437*D437*[1]Kilder!$B$3</f>
        <v>0</v>
      </c>
    </row>
    <row r="438" spans="6:6" x14ac:dyDescent="0.25">
      <c r="F438" s="5">
        <f>+C438*D438*[1]Kilder!$B$3</f>
        <v>0</v>
      </c>
    </row>
    <row r="439" spans="6:6" x14ac:dyDescent="0.25">
      <c r="F439" s="5">
        <f>+C439*D439*[1]Kilder!$B$3</f>
        <v>0</v>
      </c>
    </row>
    <row r="440" spans="6:6" x14ac:dyDescent="0.25">
      <c r="F440" s="5">
        <f>+C440*D440*[1]Kilder!$B$3</f>
        <v>0</v>
      </c>
    </row>
    <row r="441" spans="6:6" x14ac:dyDescent="0.25">
      <c r="F441" s="5">
        <f>+C441*D441*[1]Kilder!$B$3</f>
        <v>0</v>
      </c>
    </row>
    <row r="442" spans="6:6" x14ac:dyDescent="0.25">
      <c r="F442" s="5">
        <f>+C442*D442*[1]Kilder!$B$3</f>
        <v>0</v>
      </c>
    </row>
    <row r="443" spans="6:6" x14ac:dyDescent="0.25">
      <c r="F443" s="5">
        <f>+C443*D443*[1]Kilder!$B$3</f>
        <v>0</v>
      </c>
    </row>
    <row r="444" spans="6:6" x14ac:dyDescent="0.25">
      <c r="F444" s="5">
        <f>+C444*D444*[1]Kilder!$B$3</f>
        <v>0</v>
      </c>
    </row>
    <row r="445" spans="6:6" x14ac:dyDescent="0.25">
      <c r="F445" s="5">
        <f>+C445*D445*[1]Kilder!$B$3</f>
        <v>0</v>
      </c>
    </row>
    <row r="446" spans="6:6" x14ac:dyDescent="0.25">
      <c r="F446" s="5">
        <f>+C446*D446*[1]Kilder!$B$3</f>
        <v>0</v>
      </c>
    </row>
    <row r="447" spans="6:6" x14ac:dyDescent="0.25">
      <c r="F447" s="5">
        <f>+C447*D447*[1]Kilder!$B$3</f>
        <v>0</v>
      </c>
    </row>
    <row r="448" spans="6:6" x14ac:dyDescent="0.25">
      <c r="F448" s="5">
        <f>+C448*D448*[1]Kilder!$B$3</f>
        <v>0</v>
      </c>
    </row>
    <row r="449" spans="6:6" x14ac:dyDescent="0.25">
      <c r="F449" s="5">
        <f>+C449*D449*[1]Kilder!$B$3</f>
        <v>0</v>
      </c>
    </row>
    <row r="450" spans="6:6" x14ac:dyDescent="0.25">
      <c r="F450" s="5">
        <f>+C450*D450*[1]Kilder!$B$3</f>
        <v>0</v>
      </c>
    </row>
    <row r="451" spans="6:6" x14ac:dyDescent="0.25">
      <c r="F451" s="5">
        <f>+C451*D451*[1]Kilder!$B$3</f>
        <v>0</v>
      </c>
    </row>
    <row r="452" spans="6:6" x14ac:dyDescent="0.25">
      <c r="F452" s="5">
        <f>+C452*D452*[1]Kilder!$B$3</f>
        <v>0</v>
      </c>
    </row>
    <row r="453" spans="6:6" x14ac:dyDescent="0.25">
      <c r="F453" s="5">
        <f>+C453*D453*[1]Kilder!$B$3</f>
        <v>0</v>
      </c>
    </row>
    <row r="454" spans="6:6" x14ac:dyDescent="0.25">
      <c r="F454" s="5">
        <f>+C454*D454*[1]Kilder!$B$3</f>
        <v>0</v>
      </c>
    </row>
    <row r="455" spans="6:6" x14ac:dyDescent="0.25">
      <c r="F455" s="5">
        <f>+C455*D455*[1]Kilder!$B$3</f>
        <v>0</v>
      </c>
    </row>
    <row r="456" spans="6:6" x14ac:dyDescent="0.25">
      <c r="F456" s="5">
        <f>+C456*D456*[1]Kilder!$B$3</f>
        <v>0</v>
      </c>
    </row>
    <row r="457" spans="6:6" x14ac:dyDescent="0.25">
      <c r="F457" s="5">
        <f>+C457*D457*[1]Kilder!$B$3</f>
        <v>0</v>
      </c>
    </row>
    <row r="458" spans="6:6" x14ac:dyDescent="0.25">
      <c r="F458" s="5">
        <f>+C458*D458*[1]Kilder!$B$3</f>
        <v>0</v>
      </c>
    </row>
    <row r="459" spans="6:6" x14ac:dyDescent="0.25">
      <c r="F459" s="5">
        <f>+C459*D459*[1]Kilder!$B$3</f>
        <v>0</v>
      </c>
    </row>
    <row r="460" spans="6:6" x14ac:dyDescent="0.25">
      <c r="F460" s="5">
        <f>+C460*D460*[1]Kilder!$B$3</f>
        <v>0</v>
      </c>
    </row>
    <row r="461" spans="6:6" x14ac:dyDescent="0.25">
      <c r="F461" s="5">
        <f>+C461*D461*[1]Kilder!$B$3</f>
        <v>0</v>
      </c>
    </row>
    <row r="462" spans="6:6" x14ac:dyDescent="0.25">
      <c r="F462" s="5">
        <f>+C462*D462*[1]Kilder!$B$3</f>
        <v>0</v>
      </c>
    </row>
    <row r="463" spans="6:6" x14ac:dyDescent="0.25">
      <c r="F463" s="5">
        <f>+C463*D463*[1]Kilder!$B$3</f>
        <v>0</v>
      </c>
    </row>
    <row r="464" spans="6:6" x14ac:dyDescent="0.25">
      <c r="F464" s="5">
        <f>+C464*D464*[1]Kilder!$B$3</f>
        <v>0</v>
      </c>
    </row>
    <row r="465" spans="6:6" x14ac:dyDescent="0.25">
      <c r="F465" s="5">
        <f>+C465*D465*[1]Kilder!$B$3</f>
        <v>0</v>
      </c>
    </row>
    <row r="466" spans="6:6" x14ac:dyDescent="0.25">
      <c r="F466" s="5">
        <f>+C466*D466*[1]Kilder!$B$3</f>
        <v>0</v>
      </c>
    </row>
    <row r="467" spans="6:6" x14ac:dyDescent="0.25">
      <c r="F467" s="5">
        <f>+C467*D467*[1]Kilder!$B$3</f>
        <v>0</v>
      </c>
    </row>
    <row r="468" spans="6:6" x14ac:dyDescent="0.25">
      <c r="F468" s="5">
        <f>+C468*D468*[1]Kilder!$B$3</f>
        <v>0</v>
      </c>
    </row>
    <row r="469" spans="6:6" x14ac:dyDescent="0.25">
      <c r="F469" s="5">
        <f>+C469*D469*[1]Kilder!$B$3</f>
        <v>0</v>
      </c>
    </row>
    <row r="470" spans="6:6" x14ac:dyDescent="0.25">
      <c r="F470" s="5">
        <f>+C470*D470*[1]Kilder!$B$3</f>
        <v>0</v>
      </c>
    </row>
    <row r="471" spans="6:6" x14ac:dyDescent="0.25">
      <c r="F471" s="5">
        <f>+C471*D471*[1]Kilder!$B$3</f>
        <v>0</v>
      </c>
    </row>
    <row r="472" spans="6:6" x14ac:dyDescent="0.25">
      <c r="F472" s="5">
        <f>+C472*D472*[1]Kilder!$B$3</f>
        <v>0</v>
      </c>
    </row>
    <row r="473" spans="6:6" x14ac:dyDescent="0.25">
      <c r="F473" s="5">
        <f>+C473*D473*[1]Kilder!$B$3</f>
        <v>0</v>
      </c>
    </row>
    <row r="474" spans="6:6" x14ac:dyDescent="0.25">
      <c r="F474" s="5">
        <f>+C474*D474*[1]Kilder!$B$3</f>
        <v>0</v>
      </c>
    </row>
    <row r="475" spans="6:6" x14ac:dyDescent="0.25">
      <c r="F475" s="5">
        <f>+C475*D475*[1]Kilder!$B$3</f>
        <v>0</v>
      </c>
    </row>
    <row r="476" spans="6:6" x14ac:dyDescent="0.25">
      <c r="F476" s="5">
        <f>+C476*D476*[1]Kilder!$B$3</f>
        <v>0</v>
      </c>
    </row>
    <row r="477" spans="6:6" x14ac:dyDescent="0.25">
      <c r="F477" s="5">
        <f>+C477*D477*[1]Kilder!$B$3</f>
        <v>0</v>
      </c>
    </row>
    <row r="478" spans="6:6" x14ac:dyDescent="0.25">
      <c r="F478" s="5">
        <f>+C478*D478*[1]Kilder!$B$3</f>
        <v>0</v>
      </c>
    </row>
    <row r="479" spans="6:6" x14ac:dyDescent="0.25">
      <c r="F479" s="5">
        <f>+C479*D479*[1]Kilder!$B$3</f>
        <v>0</v>
      </c>
    </row>
    <row r="480" spans="6:6" x14ac:dyDescent="0.25">
      <c r="F480" s="5">
        <f>+C480*D480*[1]Kilder!$B$3</f>
        <v>0</v>
      </c>
    </row>
    <row r="481" spans="6:6" x14ac:dyDescent="0.25">
      <c r="F481" s="5">
        <f>+C481*D481*[1]Kilder!$B$3</f>
        <v>0</v>
      </c>
    </row>
    <row r="482" spans="6:6" x14ac:dyDescent="0.25">
      <c r="F482" s="5">
        <f>+C482*D482*[1]Kilder!$B$3</f>
        <v>0</v>
      </c>
    </row>
    <row r="483" spans="6:6" x14ac:dyDescent="0.25">
      <c r="F483" s="5">
        <f>+C483*D483*[1]Kilder!$B$3</f>
        <v>0</v>
      </c>
    </row>
    <row r="484" spans="6:6" x14ac:dyDescent="0.25">
      <c r="F484" s="5">
        <f>+C484*D484*[1]Kilder!$B$3</f>
        <v>0</v>
      </c>
    </row>
    <row r="485" spans="6:6" x14ac:dyDescent="0.25">
      <c r="F485" s="5">
        <f>+C485*D485*[1]Kilder!$B$3</f>
        <v>0</v>
      </c>
    </row>
    <row r="486" spans="6:6" x14ac:dyDescent="0.25">
      <c r="F486" s="5">
        <f>+C486*D486*[1]Kilder!$B$3</f>
        <v>0</v>
      </c>
    </row>
    <row r="487" spans="6:6" x14ac:dyDescent="0.25">
      <c r="F487" s="5">
        <f>+C487*D487*[1]Kilder!$B$3</f>
        <v>0</v>
      </c>
    </row>
    <row r="488" spans="6:6" x14ac:dyDescent="0.25">
      <c r="F488" s="5">
        <f>+C488*D488*[1]Kilder!$B$3</f>
        <v>0</v>
      </c>
    </row>
    <row r="489" spans="6:6" x14ac:dyDescent="0.25">
      <c r="F489" s="5">
        <f>+C489*D489*[1]Kilder!$B$3</f>
        <v>0</v>
      </c>
    </row>
    <row r="490" spans="6:6" x14ac:dyDescent="0.25">
      <c r="F490" s="5">
        <f>+C490*D490*[1]Kilder!$B$3</f>
        <v>0</v>
      </c>
    </row>
    <row r="491" spans="6:6" x14ac:dyDescent="0.25">
      <c r="F491" s="5">
        <f>+C491*D491*[1]Kilder!$B$3</f>
        <v>0</v>
      </c>
    </row>
    <row r="492" spans="6:6" x14ac:dyDescent="0.25">
      <c r="F492" s="5">
        <f>+C492*D492*[1]Kilder!$B$3</f>
        <v>0</v>
      </c>
    </row>
    <row r="493" spans="6:6" x14ac:dyDescent="0.25">
      <c r="F493" s="5">
        <f>+C493*D493*[1]Kilder!$B$3</f>
        <v>0</v>
      </c>
    </row>
    <row r="494" spans="6:6" x14ac:dyDescent="0.25">
      <c r="F494" s="5">
        <f>+C494*D494*[1]Kilder!$B$3</f>
        <v>0</v>
      </c>
    </row>
    <row r="495" spans="6:6" x14ac:dyDescent="0.25">
      <c r="F495" s="5">
        <f>+C495*D495*[1]Kilder!$B$3</f>
        <v>0</v>
      </c>
    </row>
    <row r="496" spans="6:6" x14ac:dyDescent="0.25">
      <c r="F496" s="5">
        <f>+C496*D496*[1]Kilder!$B$3</f>
        <v>0</v>
      </c>
    </row>
    <row r="497" spans="6:6" x14ac:dyDescent="0.25">
      <c r="F497" s="5">
        <f>+C497*D497*[1]Kilder!$B$3</f>
        <v>0</v>
      </c>
    </row>
    <row r="498" spans="6:6" x14ac:dyDescent="0.25">
      <c r="F498" s="5">
        <f>+C498*D498*[1]Kilder!$B$3</f>
        <v>0</v>
      </c>
    </row>
    <row r="499" spans="6:6" x14ac:dyDescent="0.25">
      <c r="F499" s="5">
        <f>+C499*D499*[1]Kilder!$B$3</f>
        <v>0</v>
      </c>
    </row>
    <row r="500" spans="6:6" x14ac:dyDescent="0.25">
      <c r="F500" s="5">
        <f>+C500*D500*[1]Kilder!$B$3</f>
        <v>0</v>
      </c>
    </row>
    <row r="501" spans="6:6" x14ac:dyDescent="0.25">
      <c r="F501" s="5">
        <f>+C501*D501*[1]Kilder!$B$3</f>
        <v>0</v>
      </c>
    </row>
    <row r="502" spans="6:6" x14ac:dyDescent="0.25">
      <c r="F502" s="5">
        <f>+C502*D502*[1]Kilder!$B$3</f>
        <v>0</v>
      </c>
    </row>
    <row r="503" spans="6:6" x14ac:dyDescent="0.25">
      <c r="F503" s="5">
        <f>+C503*D503*[1]Kilder!$B$3</f>
        <v>0</v>
      </c>
    </row>
    <row r="504" spans="6:6" x14ac:dyDescent="0.25">
      <c r="F504" s="5">
        <f>+C504*D504*[1]Kilder!$B$3</f>
        <v>0</v>
      </c>
    </row>
    <row r="505" spans="6:6" x14ac:dyDescent="0.25">
      <c r="F505" s="5">
        <f>+C505*D505*[1]Kilder!$B$3</f>
        <v>0</v>
      </c>
    </row>
    <row r="506" spans="6:6" x14ac:dyDescent="0.25">
      <c r="F506" s="5">
        <f>+C506*D506*[1]Kilder!$B$3</f>
        <v>0</v>
      </c>
    </row>
    <row r="507" spans="6:6" x14ac:dyDescent="0.25">
      <c r="F507" s="5">
        <f>+C507*D507*[1]Kilder!$B$3</f>
        <v>0</v>
      </c>
    </row>
    <row r="508" spans="6:6" x14ac:dyDescent="0.25">
      <c r="F508" s="5">
        <f>+C508*D508*[1]Kilder!$B$3</f>
        <v>0</v>
      </c>
    </row>
    <row r="509" spans="6:6" x14ac:dyDescent="0.25">
      <c r="F509" s="5">
        <f>+C509*D509*[1]Kilder!$B$3</f>
        <v>0</v>
      </c>
    </row>
    <row r="510" spans="6:6" x14ac:dyDescent="0.25">
      <c r="F510" s="5">
        <f>+C510*D510*[1]Kilder!$B$3</f>
        <v>0</v>
      </c>
    </row>
    <row r="511" spans="6:6" x14ac:dyDescent="0.25">
      <c r="F511" s="5">
        <f>+C511*D511*[1]Kilder!$B$3</f>
        <v>0</v>
      </c>
    </row>
    <row r="512" spans="6:6" x14ac:dyDescent="0.25">
      <c r="F512" s="5">
        <f>+C512*D512*[1]Kilder!$B$3</f>
        <v>0</v>
      </c>
    </row>
    <row r="513" spans="6:6" x14ac:dyDescent="0.25">
      <c r="F513" s="5">
        <f>+C513*D513*[1]Kilder!$B$3</f>
        <v>0</v>
      </c>
    </row>
    <row r="514" spans="6:6" x14ac:dyDescent="0.25">
      <c r="F514" s="5">
        <f>+C514*D514*[1]Kilder!$B$3</f>
        <v>0</v>
      </c>
    </row>
    <row r="515" spans="6:6" x14ac:dyDescent="0.25">
      <c r="F515" s="5">
        <f>+C515*D515*[1]Kilder!$B$3</f>
        <v>0</v>
      </c>
    </row>
    <row r="516" spans="6:6" x14ac:dyDescent="0.25">
      <c r="F516" s="5">
        <f>+C516*D516*[1]Kilder!$B$3</f>
        <v>0</v>
      </c>
    </row>
    <row r="517" spans="6:6" x14ac:dyDescent="0.25">
      <c r="F517" s="5">
        <f>+C517*D517*[1]Kilder!$B$3</f>
        <v>0</v>
      </c>
    </row>
    <row r="518" spans="6:6" x14ac:dyDescent="0.25">
      <c r="F518" s="5">
        <f>+C518*D518*[1]Kilder!$B$3</f>
        <v>0</v>
      </c>
    </row>
    <row r="519" spans="6:6" x14ac:dyDescent="0.25">
      <c r="F519" s="5">
        <f>+C519*D519*[1]Kilder!$B$3</f>
        <v>0</v>
      </c>
    </row>
    <row r="520" spans="6:6" x14ac:dyDescent="0.25">
      <c r="F520" s="5">
        <f>+C520*D520*[1]Kilder!$B$3</f>
        <v>0</v>
      </c>
    </row>
    <row r="521" spans="6:6" x14ac:dyDescent="0.25">
      <c r="F521" s="5">
        <f>+C521*D521*[1]Kilder!$B$3</f>
        <v>0</v>
      </c>
    </row>
    <row r="522" spans="6:6" x14ac:dyDescent="0.25">
      <c r="F522" s="5">
        <f>+C522*D522*[1]Kilder!$B$3</f>
        <v>0</v>
      </c>
    </row>
    <row r="523" spans="6:6" x14ac:dyDescent="0.25">
      <c r="F523" s="5">
        <f>+C523*D523*[1]Kilder!$B$3</f>
        <v>0</v>
      </c>
    </row>
    <row r="524" spans="6:6" x14ac:dyDescent="0.25">
      <c r="F524" s="5">
        <f>+C524*D524*[1]Kilder!$B$3</f>
        <v>0</v>
      </c>
    </row>
  </sheetData>
  <sheetProtection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
  <sheetViews>
    <sheetView zoomScaleNormal="100" workbookViewId="0">
      <selection activeCell="D24" sqref="D24"/>
    </sheetView>
  </sheetViews>
  <sheetFormatPr baseColWidth="10" defaultRowHeight="15" x14ac:dyDescent="0.25"/>
  <sheetData>
    <row r="1" spans="1:5" ht="21" x14ac:dyDescent="0.35">
      <c r="A1" s="18" t="s">
        <v>19</v>
      </c>
      <c r="C1" t="s">
        <v>13</v>
      </c>
      <c r="D1" t="s">
        <v>11</v>
      </c>
    </row>
    <row r="2" spans="1:5" x14ac:dyDescent="0.25">
      <c r="A2" s="2" t="s">
        <v>15</v>
      </c>
      <c r="B2" s="2" t="s">
        <v>20</v>
      </c>
      <c r="C2" s="2" t="s">
        <v>14</v>
      </c>
      <c r="D2" s="2" t="s">
        <v>12</v>
      </c>
      <c r="E2" s="2" t="s">
        <v>16</v>
      </c>
    </row>
    <row r="3" spans="1:5" x14ac:dyDescent="0.25">
      <c r="A3" s="7"/>
      <c r="E3" s="5">
        <f>+C3*D3*Kilder!$B$2</f>
        <v>0</v>
      </c>
    </row>
    <row r="4" spans="1:5" x14ac:dyDescent="0.25">
      <c r="E4" s="5">
        <f>+C4*D4*Kilder!$B$2</f>
        <v>0</v>
      </c>
    </row>
    <row r="5" spans="1:5" x14ac:dyDescent="0.25">
      <c r="E5" s="5">
        <f>+C5*D5*Kilder!$B$2</f>
        <v>0</v>
      </c>
    </row>
    <row r="6" spans="1:5" x14ac:dyDescent="0.25">
      <c r="E6" s="5">
        <f>+C6*D6*Kilder!$B$2</f>
        <v>0</v>
      </c>
    </row>
    <row r="7" spans="1:5" x14ac:dyDescent="0.25">
      <c r="E7" s="5">
        <f>+C7*D7*Kilder!$B$2</f>
        <v>0</v>
      </c>
    </row>
    <row r="8" spans="1:5" x14ac:dyDescent="0.25">
      <c r="E8" s="5">
        <f>+C8*D8*Kilder!$B$2</f>
        <v>0</v>
      </c>
    </row>
    <row r="9" spans="1:5" x14ac:dyDescent="0.25">
      <c r="E9" s="5">
        <f>+C9*D9*Kilder!$B$2</f>
        <v>0</v>
      </c>
    </row>
    <row r="10" spans="1:5" x14ac:dyDescent="0.25">
      <c r="E10" s="5">
        <f>+C10*D10*Kilder!$B$2</f>
        <v>0</v>
      </c>
    </row>
    <row r="11" spans="1:5" x14ac:dyDescent="0.25">
      <c r="E11" s="5">
        <f>+C11*D11*Kilder!$B$2</f>
        <v>0</v>
      </c>
    </row>
    <row r="12" spans="1:5" x14ac:dyDescent="0.25">
      <c r="E12" s="5">
        <f>+C12*D12*Kilder!$B$2</f>
        <v>0</v>
      </c>
    </row>
    <row r="13" spans="1:5" x14ac:dyDescent="0.25">
      <c r="E13" s="5">
        <f>+C13*D13*Kilder!$B$2</f>
        <v>0</v>
      </c>
    </row>
    <row r="14" spans="1:5" x14ac:dyDescent="0.25">
      <c r="E14" s="5">
        <f>+C14*D14*Kilder!$B$2</f>
        <v>0</v>
      </c>
    </row>
    <row r="15" spans="1:5" x14ac:dyDescent="0.25">
      <c r="E15" s="5">
        <f>+C15*D15*Kilder!$B$2</f>
        <v>0</v>
      </c>
    </row>
    <row r="16" spans="1:5" x14ac:dyDescent="0.25">
      <c r="E16" s="5">
        <f>+C16*D16*Kilder!$B$2</f>
        <v>0</v>
      </c>
    </row>
    <row r="17" spans="1:5" x14ac:dyDescent="0.25">
      <c r="E17" s="5">
        <f>+C17*D17*Kilder!$B$2</f>
        <v>0</v>
      </c>
    </row>
    <row r="18" spans="1:5" s="1" customFormat="1" ht="15.75" thickBot="1" x14ac:dyDescent="0.3">
      <c r="A18" s="1" t="s">
        <v>18</v>
      </c>
      <c r="E18" s="6">
        <f>SUM(E3:E17)</f>
        <v>0</v>
      </c>
    </row>
    <row r="19" spans="1:5" ht="15.75" thickTop="1" x14ac:dyDescent="0.25">
      <c r="A19" s="9"/>
    </row>
    <row r="20" spans="1:5" x14ac:dyDescent="0.25">
      <c r="A20" s="8" t="s">
        <v>17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zoomScaleNormal="100" workbookViewId="0">
      <selection activeCell="D3" sqref="D3"/>
    </sheetView>
  </sheetViews>
  <sheetFormatPr baseColWidth="10" defaultRowHeight="15" x14ac:dyDescent="0.25"/>
  <cols>
    <col min="1" max="1" width="12.5703125" customWidth="1"/>
  </cols>
  <sheetData>
    <row r="1" spans="1:5" ht="21" x14ac:dyDescent="0.35">
      <c r="A1" s="19" t="s">
        <v>21</v>
      </c>
      <c r="C1" t="s">
        <v>13</v>
      </c>
      <c r="D1" t="s">
        <v>11</v>
      </c>
    </row>
    <row r="2" spans="1:5" x14ac:dyDescent="0.25">
      <c r="A2" s="2" t="s">
        <v>15</v>
      </c>
      <c r="B2" s="2" t="s">
        <v>20</v>
      </c>
      <c r="C2" s="2" t="s">
        <v>14</v>
      </c>
      <c r="D2" s="2" t="s">
        <v>12</v>
      </c>
      <c r="E2" s="2" t="s">
        <v>16</v>
      </c>
    </row>
    <row r="3" spans="1:5" x14ac:dyDescent="0.25">
      <c r="A3" s="7"/>
      <c r="E3" s="5">
        <f>+C3*D3*Kilder!$B$3</f>
        <v>0</v>
      </c>
    </row>
    <row r="4" spans="1:5" x14ac:dyDescent="0.25">
      <c r="E4" s="5">
        <f>+C4*D4*Kilder!$B$3</f>
        <v>0</v>
      </c>
    </row>
    <row r="5" spans="1:5" x14ac:dyDescent="0.25">
      <c r="E5" s="5">
        <f>+C5*D5*Kilder!$B$3</f>
        <v>0</v>
      </c>
    </row>
    <row r="6" spans="1:5" x14ac:dyDescent="0.25">
      <c r="E6" s="5">
        <f>+C6*D6*Kilder!$B$3</f>
        <v>0</v>
      </c>
    </row>
    <row r="7" spans="1:5" x14ac:dyDescent="0.25">
      <c r="E7" s="5">
        <f>+C7*D7*Kilder!$B$3</f>
        <v>0</v>
      </c>
    </row>
    <row r="8" spans="1:5" x14ac:dyDescent="0.25">
      <c r="E8" s="5">
        <f>+C8*D8*Kilder!$B$3</f>
        <v>0</v>
      </c>
    </row>
    <row r="9" spans="1:5" x14ac:dyDescent="0.25">
      <c r="E9" s="5">
        <f>+C9*D9*Kilder!$B$3</f>
        <v>0</v>
      </c>
    </row>
    <row r="10" spans="1:5" x14ac:dyDescent="0.25">
      <c r="E10" s="5">
        <f>+C10*D10*Kilder!$B$3</f>
        <v>0</v>
      </c>
    </row>
    <row r="11" spans="1:5" x14ac:dyDescent="0.25">
      <c r="E11" s="5">
        <f>+C11*D11*Kilder!$B$3</f>
        <v>0</v>
      </c>
    </row>
    <row r="12" spans="1:5" x14ac:dyDescent="0.25">
      <c r="E12" s="5">
        <f>+C12*D12*Kilder!$B$3</f>
        <v>0</v>
      </c>
    </row>
    <row r="13" spans="1:5" x14ac:dyDescent="0.25">
      <c r="E13" s="5">
        <f>+C13*D13*Kilder!$B$3</f>
        <v>0</v>
      </c>
    </row>
    <row r="14" spans="1:5" x14ac:dyDescent="0.25">
      <c r="E14" s="5">
        <f>+C14*D14*Kilder!$B$3</f>
        <v>0</v>
      </c>
    </row>
    <row r="15" spans="1:5" x14ac:dyDescent="0.25">
      <c r="E15" s="5">
        <f>+C15*D15*Kilder!$B$3</f>
        <v>0</v>
      </c>
    </row>
    <row r="16" spans="1:5" x14ac:dyDescent="0.25">
      <c r="E16" s="5">
        <f>+C16*D16*Kilder!$B$3</f>
        <v>0</v>
      </c>
    </row>
    <row r="17" spans="1:5" x14ac:dyDescent="0.25">
      <c r="E17" s="5">
        <f>+C17*D17*Kilder!$B$3</f>
        <v>0</v>
      </c>
    </row>
    <row r="18" spans="1:5" s="1" customFormat="1" ht="15.75" thickBot="1" x14ac:dyDescent="0.3">
      <c r="A18" s="1" t="s">
        <v>18</v>
      </c>
      <c r="E18" s="6">
        <f>SUM(E3:E17)</f>
        <v>0</v>
      </c>
    </row>
    <row r="19" spans="1:5" ht="15.75" thickTop="1" x14ac:dyDescent="0.25"/>
    <row r="20" spans="1:5" x14ac:dyDescent="0.25">
      <c r="A20" t="s">
        <v>17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5"/>
  <sheetViews>
    <sheetView zoomScaleNormal="100" workbookViewId="0">
      <selection activeCell="D30" sqref="D30"/>
    </sheetView>
  </sheetViews>
  <sheetFormatPr baseColWidth="10" defaultRowHeight="15" x14ac:dyDescent="0.25"/>
  <cols>
    <col min="1" max="1" width="13.85546875" customWidth="1"/>
    <col min="7" max="7" width="16.42578125" customWidth="1"/>
  </cols>
  <sheetData>
    <row r="1" spans="1:13" ht="21" x14ac:dyDescent="0.35">
      <c r="A1" s="19" t="s">
        <v>26</v>
      </c>
      <c r="C1" t="s">
        <v>13</v>
      </c>
      <c r="D1" t="s">
        <v>11</v>
      </c>
      <c r="G1" s="19" t="s">
        <v>27</v>
      </c>
      <c r="I1" t="s">
        <v>13</v>
      </c>
      <c r="J1" t="s">
        <v>11</v>
      </c>
      <c r="M1" s="1" t="s">
        <v>9</v>
      </c>
    </row>
    <row r="2" spans="1:13" x14ac:dyDescent="0.25">
      <c r="A2" s="2" t="s">
        <v>15</v>
      </c>
      <c r="B2" s="2" t="s">
        <v>20</v>
      </c>
      <c r="C2" s="2" t="s">
        <v>14</v>
      </c>
      <c r="D2" s="2" t="s">
        <v>12</v>
      </c>
      <c r="E2" s="2" t="s">
        <v>16</v>
      </c>
      <c r="G2" s="2" t="s">
        <v>15</v>
      </c>
      <c r="H2" s="2" t="s">
        <v>20</v>
      </c>
      <c r="I2" s="2" t="s">
        <v>14</v>
      </c>
      <c r="J2" s="2" t="s">
        <v>12</v>
      </c>
      <c r="K2" s="2" t="s">
        <v>16</v>
      </c>
    </row>
    <row r="3" spans="1:13" x14ac:dyDescent="0.25">
      <c r="A3" s="7"/>
      <c r="E3" s="5">
        <f>+C3*D3*Kilder!$B$5</f>
        <v>0</v>
      </c>
      <c r="G3" s="7"/>
      <c r="K3" s="5">
        <f>+I3*J3*Kilder!$B$4</f>
        <v>0</v>
      </c>
    </row>
    <row r="4" spans="1:13" x14ac:dyDescent="0.25">
      <c r="A4" s="7"/>
      <c r="E4" s="5">
        <f>+C4*D4*Kilder!$B$5</f>
        <v>0</v>
      </c>
      <c r="G4" s="7"/>
      <c r="K4" s="5">
        <f>+I4*J4*Kilder!$B$4</f>
        <v>0</v>
      </c>
    </row>
    <row r="5" spans="1:13" x14ac:dyDescent="0.25">
      <c r="E5" s="5">
        <f>+C5*D5*Kilder!$B$5</f>
        <v>0</v>
      </c>
      <c r="K5" s="5">
        <f>+I5*J5*Kilder!$B$4</f>
        <v>0</v>
      </c>
    </row>
    <row r="6" spans="1:13" x14ac:dyDescent="0.25">
      <c r="E6" s="5">
        <f>+C6*D6*Kilder!$B$5</f>
        <v>0</v>
      </c>
      <c r="K6" s="5">
        <f>+I6*J6*Kilder!$B$4</f>
        <v>0</v>
      </c>
    </row>
    <row r="7" spans="1:13" x14ac:dyDescent="0.25">
      <c r="E7" s="5">
        <f>+C7*D7*Kilder!$B$5</f>
        <v>0</v>
      </c>
      <c r="K7" s="5">
        <f>+I7*J7*Kilder!$B$4</f>
        <v>0</v>
      </c>
    </row>
    <row r="8" spans="1:13" x14ac:dyDescent="0.25">
      <c r="E8" s="5">
        <f>+C8*D8*Kilder!$B$5</f>
        <v>0</v>
      </c>
      <c r="K8" s="5">
        <f>+I8*J8*Kilder!$B$4</f>
        <v>0</v>
      </c>
    </row>
    <row r="9" spans="1:13" x14ac:dyDescent="0.25">
      <c r="E9" s="5">
        <f>+C9*D9*Kilder!$B$5</f>
        <v>0</v>
      </c>
      <c r="K9" s="5">
        <f>+I9*J9*Kilder!$B$4</f>
        <v>0</v>
      </c>
    </row>
    <row r="10" spans="1:13" x14ac:dyDescent="0.25">
      <c r="E10" s="5">
        <f>+C10*D10*Kilder!$B$5</f>
        <v>0</v>
      </c>
      <c r="K10" s="5">
        <f>+I10*J10*Kilder!$B$4</f>
        <v>0</v>
      </c>
    </row>
    <row r="11" spans="1:13" x14ac:dyDescent="0.25">
      <c r="E11" s="5">
        <f>+C11*D11*Kilder!$B$5</f>
        <v>0</v>
      </c>
      <c r="K11" s="5">
        <f>+I11*J11*Kilder!$B$4</f>
        <v>0</v>
      </c>
    </row>
    <row r="12" spans="1:13" x14ac:dyDescent="0.25">
      <c r="E12" s="5">
        <f>+C12*D12*Kilder!$B$5</f>
        <v>0</v>
      </c>
      <c r="K12" s="5">
        <f>+I12*J12*Kilder!$B$4</f>
        <v>0</v>
      </c>
    </row>
    <row r="13" spans="1:13" x14ac:dyDescent="0.25">
      <c r="E13" s="5">
        <f>+C13*D13*Kilder!$B$5</f>
        <v>0</v>
      </c>
      <c r="K13" s="5">
        <f>+I13*J13*Kilder!$B$4</f>
        <v>0</v>
      </c>
    </row>
    <row r="14" spans="1:13" x14ac:dyDescent="0.25">
      <c r="E14" s="5">
        <f>+C14*D14*Kilder!$B$5</f>
        <v>0</v>
      </c>
      <c r="K14" s="5">
        <f>+I14*J14*Kilder!$B$4</f>
        <v>0</v>
      </c>
    </row>
    <row r="15" spans="1:13" x14ac:dyDescent="0.25">
      <c r="E15" s="5">
        <f>+C15*D15*Kilder!$B$5</f>
        <v>0</v>
      </c>
      <c r="K15" s="5">
        <f>+I15*J15*Kilder!$B$4</f>
        <v>0</v>
      </c>
    </row>
    <row r="16" spans="1:13" x14ac:dyDescent="0.25">
      <c r="E16" s="5">
        <f>+C16*D16*Kilder!$B$5</f>
        <v>0</v>
      </c>
      <c r="K16" s="5">
        <f>+I16*J16*Kilder!$B$4</f>
        <v>0</v>
      </c>
    </row>
    <row r="17" spans="1:17" x14ac:dyDescent="0.25">
      <c r="E17" s="5">
        <f>+C17*D17*Kilder!$B$5</f>
        <v>0</v>
      </c>
      <c r="K17" s="5">
        <f>+I17*J17*Kilder!$B$4</f>
        <v>0</v>
      </c>
      <c r="M17" t="s">
        <v>31</v>
      </c>
    </row>
    <row r="18" spans="1:17" s="1" customFormat="1" ht="15.75" thickBot="1" x14ac:dyDescent="0.3">
      <c r="A18" s="1" t="s">
        <v>18</v>
      </c>
      <c r="E18" s="6">
        <f>SUM(E3:E17)</f>
        <v>0</v>
      </c>
      <c r="G18" s="1" t="s">
        <v>18</v>
      </c>
      <c r="K18" s="6">
        <f>SUM(K3:K17)</f>
        <v>0</v>
      </c>
      <c r="M18" s="4" t="s">
        <v>10</v>
      </c>
      <c r="N18"/>
      <c r="O18"/>
      <c r="P18"/>
      <c r="Q18"/>
    </row>
    <row r="19" spans="1:17" ht="15.75" thickTop="1" x14ac:dyDescent="0.25"/>
    <row r="21" spans="1:17" x14ac:dyDescent="0.25">
      <c r="A21" t="s">
        <v>39</v>
      </c>
    </row>
    <row r="22" spans="1:17" x14ac:dyDescent="0.25">
      <c r="A22" s="43" t="s">
        <v>70</v>
      </c>
    </row>
    <row r="23" spans="1:17" x14ac:dyDescent="0.25">
      <c r="A23" s="42" t="s">
        <v>67</v>
      </c>
    </row>
    <row r="24" spans="1:17" x14ac:dyDescent="0.25">
      <c r="A24" s="42" t="s">
        <v>68</v>
      </c>
    </row>
    <row r="25" spans="1:17" x14ac:dyDescent="0.25">
      <c r="A25" s="42" t="s">
        <v>69</v>
      </c>
    </row>
  </sheetData>
  <hyperlinks>
    <hyperlink ref="A23" r:id="rId1" display="Trainonrails " xr:uid="{3AFFE5E7-3E00-4E8E-914C-F80F6A736882}"/>
    <hyperlink ref="A24" r:id="rId2" display="https://www.banenor.no/reisende/Banene/?fbclid=IwAR2vCf5-UXYnUKw2s4Gy6AwLuc9V3VrvWqZ8C2epl6oMwYneeOsNcbUVv_g" xr:uid="{CE36C580-30FF-4E5E-B642-5330C1A04854}"/>
    <hyperlink ref="A25" r:id="rId3" location="Linjekart" display="https://no.wikipedia.org/wiki/Bergensbanen - Linjekart" xr:uid="{A84D9EFC-8324-473D-A9C3-1B208120C642}"/>
  </hyperlinks>
  <pageMargins left="0.7" right="0.7" top="0.75" bottom="0.7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9"/>
  <sheetViews>
    <sheetView zoomScaleNormal="100" workbookViewId="0">
      <selection activeCell="I16" sqref="I16"/>
    </sheetView>
  </sheetViews>
  <sheetFormatPr baseColWidth="10" defaultRowHeight="15" x14ac:dyDescent="0.25"/>
  <cols>
    <col min="1" max="1" width="12.5703125" customWidth="1"/>
  </cols>
  <sheetData>
    <row r="1" spans="1:13" ht="21" x14ac:dyDescent="0.35">
      <c r="A1" s="19" t="s">
        <v>1</v>
      </c>
      <c r="C1" t="s">
        <v>13</v>
      </c>
      <c r="D1" t="s">
        <v>11</v>
      </c>
      <c r="I1" s="19" t="s">
        <v>40</v>
      </c>
      <c r="J1" s="21"/>
      <c r="K1" t="s">
        <v>13</v>
      </c>
      <c r="L1" t="s">
        <v>11</v>
      </c>
    </row>
    <row r="2" spans="1:13" x14ac:dyDescent="0.25">
      <c r="A2" s="2" t="s">
        <v>15</v>
      </c>
      <c r="B2" s="2" t="s">
        <v>20</v>
      </c>
      <c r="C2" s="2" t="s">
        <v>14</v>
      </c>
      <c r="D2" s="2" t="s">
        <v>12</v>
      </c>
      <c r="E2" s="2" t="s">
        <v>16</v>
      </c>
      <c r="I2" s="2" t="s">
        <v>15</v>
      </c>
      <c r="J2" s="2" t="s">
        <v>20</v>
      </c>
      <c r="K2" s="2" t="s">
        <v>14</v>
      </c>
      <c r="L2" s="2" t="s">
        <v>12</v>
      </c>
      <c r="M2" s="2" t="s">
        <v>16</v>
      </c>
    </row>
    <row r="3" spans="1:13" x14ac:dyDescent="0.25">
      <c r="A3" s="7"/>
      <c r="E3" s="5">
        <f>+C3*D3*Kilder!$B$7</f>
        <v>0</v>
      </c>
      <c r="I3" s="7"/>
      <c r="M3" s="5">
        <f>+K3*L3*Kilder!$B$6</f>
        <v>0</v>
      </c>
    </row>
    <row r="4" spans="1:13" x14ac:dyDescent="0.25">
      <c r="E4" s="5">
        <f>+C4*D4*Kilder!$B$7</f>
        <v>0</v>
      </c>
      <c r="M4" s="5">
        <f>+K4*L4*Kilder!$B$6</f>
        <v>0</v>
      </c>
    </row>
    <row r="5" spans="1:13" x14ac:dyDescent="0.25">
      <c r="E5" s="5">
        <f>+C5*D5*Kilder!$B$7</f>
        <v>0</v>
      </c>
      <c r="M5" s="5">
        <f>+K5*L5*Kilder!$B$6</f>
        <v>0</v>
      </c>
    </row>
    <row r="6" spans="1:13" x14ac:dyDescent="0.25">
      <c r="E6" s="5">
        <f>+C6*D6*Kilder!$B$7</f>
        <v>0</v>
      </c>
      <c r="M6" s="5">
        <f>+K6*L6*Kilder!$B$6</f>
        <v>0</v>
      </c>
    </row>
    <row r="7" spans="1:13" x14ac:dyDescent="0.25">
      <c r="E7" s="5">
        <f>+C7*D7*Kilder!$B$7</f>
        <v>0</v>
      </c>
      <c r="M7" s="5">
        <f>+K7*L7*Kilder!$B$6</f>
        <v>0</v>
      </c>
    </row>
    <row r="8" spans="1:13" x14ac:dyDescent="0.25">
      <c r="E8" s="5">
        <f>+C8*D8*Kilder!$B$7</f>
        <v>0</v>
      </c>
      <c r="M8" s="5">
        <f>+K8*L8*Kilder!$B$6</f>
        <v>0</v>
      </c>
    </row>
    <row r="9" spans="1:13" x14ac:dyDescent="0.25">
      <c r="E9" s="5">
        <f>+C9*D9*Kilder!$B$7</f>
        <v>0</v>
      </c>
      <c r="M9" s="5">
        <f>+K9*L9*Kilder!$B$6</f>
        <v>0</v>
      </c>
    </row>
    <row r="10" spans="1:13" x14ac:dyDescent="0.25">
      <c r="E10" s="5">
        <f>+C10*D10*Kilder!$B$7</f>
        <v>0</v>
      </c>
      <c r="M10" s="5">
        <f>+K10*L10*Kilder!$B$6</f>
        <v>0</v>
      </c>
    </row>
    <row r="11" spans="1:13" x14ac:dyDescent="0.25">
      <c r="E11" s="5">
        <f>+C11*D11*Kilder!$B$7</f>
        <v>0</v>
      </c>
      <c r="M11" s="5">
        <f>+K11*L11*Kilder!$B$6</f>
        <v>0</v>
      </c>
    </row>
    <row r="12" spans="1:13" ht="15.75" thickBot="1" x14ac:dyDescent="0.3">
      <c r="E12" s="5">
        <f>+C12*D12*Kilder!$B$7</f>
        <v>0</v>
      </c>
      <c r="I12" s="1" t="s">
        <v>18</v>
      </c>
      <c r="J12" s="1"/>
      <c r="K12" s="1"/>
      <c r="L12" s="1"/>
      <c r="M12" s="6">
        <f>SUM(M3:M11)</f>
        <v>0</v>
      </c>
    </row>
    <row r="13" spans="1:13" ht="15.75" thickTop="1" x14ac:dyDescent="0.25">
      <c r="E13" s="5">
        <f>+C13*D13*Kilder!$B$7</f>
        <v>0</v>
      </c>
    </row>
    <row r="14" spans="1:13" x14ac:dyDescent="0.25">
      <c r="E14" s="5">
        <f>+C14*D14*Kilder!$B$7</f>
        <v>0</v>
      </c>
    </row>
    <row r="15" spans="1:13" s="1" customFormat="1" ht="15.75" thickBot="1" x14ac:dyDescent="0.3">
      <c r="A15" s="1" t="s">
        <v>18</v>
      </c>
      <c r="E15" s="6">
        <f>SUM(E3:E14)</f>
        <v>0</v>
      </c>
    </row>
    <row r="16" spans="1:13" ht="15.75" thickTop="1" x14ac:dyDescent="0.25">
      <c r="A16" t="s">
        <v>29</v>
      </c>
    </row>
    <row r="18" spans="1:1" x14ac:dyDescent="0.25">
      <c r="A18" t="s">
        <v>32</v>
      </c>
    </row>
    <row r="19" spans="1:1" x14ac:dyDescent="0.25">
      <c r="A19" t="s">
        <v>33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3"/>
  <sheetViews>
    <sheetView zoomScaleNormal="100" workbookViewId="0">
      <selection activeCell="H16" sqref="H16"/>
    </sheetView>
  </sheetViews>
  <sheetFormatPr baseColWidth="10" defaultRowHeight="15" x14ac:dyDescent="0.25"/>
  <cols>
    <col min="1" max="1" width="14.42578125" customWidth="1"/>
  </cols>
  <sheetData>
    <row r="1" spans="1:5" ht="21" x14ac:dyDescent="0.35">
      <c r="A1" s="19" t="s">
        <v>42</v>
      </c>
      <c r="C1" t="s">
        <v>13</v>
      </c>
      <c r="D1" t="s">
        <v>11</v>
      </c>
    </row>
    <row r="2" spans="1:5" x14ac:dyDescent="0.25">
      <c r="A2" s="2" t="s">
        <v>15</v>
      </c>
      <c r="B2" s="2" t="s">
        <v>20</v>
      </c>
      <c r="C2" s="2" t="s">
        <v>14</v>
      </c>
      <c r="D2" s="2" t="s">
        <v>12</v>
      </c>
      <c r="E2" s="2" t="s">
        <v>16</v>
      </c>
    </row>
    <row r="3" spans="1:5" x14ac:dyDescent="0.25">
      <c r="A3" s="7"/>
      <c r="E3" s="5">
        <f>+C3*D3*Kilder!$B$8</f>
        <v>0</v>
      </c>
    </row>
    <row r="4" spans="1:5" x14ac:dyDescent="0.25">
      <c r="A4" s="7"/>
      <c r="E4" s="5">
        <f>+C4*D4*Kilder!$B$8</f>
        <v>0</v>
      </c>
    </row>
    <row r="5" spans="1:5" x14ac:dyDescent="0.25">
      <c r="A5" s="7"/>
      <c r="E5" s="5">
        <f>+C5*D5*Kilder!$B$8</f>
        <v>0</v>
      </c>
    </row>
    <row r="6" spans="1:5" x14ac:dyDescent="0.25">
      <c r="A6" s="7"/>
      <c r="E6" s="5">
        <f>+C6*D6*Kilder!$B$8</f>
        <v>0</v>
      </c>
    </row>
    <row r="7" spans="1:5" x14ac:dyDescent="0.25">
      <c r="A7" s="7"/>
      <c r="E7" s="5">
        <f>+C7*D7*Kilder!$B$8</f>
        <v>0</v>
      </c>
    </row>
    <row r="8" spans="1:5" x14ac:dyDescent="0.25">
      <c r="E8" s="5">
        <f>+C8*D8*Kilder!$B$8</f>
        <v>0</v>
      </c>
    </row>
    <row r="9" spans="1:5" x14ac:dyDescent="0.25">
      <c r="E9" s="5">
        <f>+C9*D9*Kilder!$B$8</f>
        <v>0</v>
      </c>
    </row>
    <row r="10" spans="1:5" s="1" customFormat="1" ht="15.75" thickBot="1" x14ac:dyDescent="0.3">
      <c r="A10" s="1" t="s">
        <v>18</v>
      </c>
      <c r="E10" s="6">
        <f>SUM(E3:E9)</f>
        <v>0</v>
      </c>
    </row>
    <row r="11" spans="1:5" ht="15.75" thickTop="1" x14ac:dyDescent="0.25">
      <c r="A11" t="s">
        <v>23</v>
      </c>
    </row>
    <row r="13" spans="1:5" ht="21" x14ac:dyDescent="0.35">
      <c r="A13" s="19" t="s">
        <v>43</v>
      </c>
      <c r="C13" t="s">
        <v>13</v>
      </c>
      <c r="D13" t="s">
        <v>11</v>
      </c>
    </row>
    <row r="14" spans="1:5" x14ac:dyDescent="0.25">
      <c r="A14" s="2" t="s">
        <v>15</v>
      </c>
      <c r="B14" s="2" t="s">
        <v>20</v>
      </c>
      <c r="C14" s="2" t="s">
        <v>14</v>
      </c>
      <c r="D14" s="2" t="s">
        <v>12</v>
      </c>
      <c r="E14" s="2" t="s">
        <v>16</v>
      </c>
    </row>
    <row r="15" spans="1:5" x14ac:dyDescent="0.25">
      <c r="A15" s="7"/>
      <c r="E15" s="5">
        <f>+C15*D15*Kilder!$B$9</f>
        <v>0</v>
      </c>
    </row>
    <row r="16" spans="1:5" x14ac:dyDescent="0.25">
      <c r="A16" s="7"/>
      <c r="E16" s="5">
        <f>+C16*D16*Kilder!$B$9</f>
        <v>0</v>
      </c>
    </row>
    <row r="17" spans="1:5" x14ac:dyDescent="0.25">
      <c r="A17" s="7"/>
      <c r="E17" s="5">
        <f>+C17*D17*Kilder!$B$9</f>
        <v>0</v>
      </c>
    </row>
    <row r="18" spans="1:5" x14ac:dyDescent="0.25">
      <c r="A18" s="7"/>
      <c r="E18" s="5">
        <f>+C18*D18*Kilder!$B$9</f>
        <v>0</v>
      </c>
    </row>
    <row r="19" spans="1:5" x14ac:dyDescent="0.25">
      <c r="A19" s="7"/>
      <c r="E19" s="5">
        <f>+C19*D19*Kilder!$B$9</f>
        <v>0</v>
      </c>
    </row>
    <row r="20" spans="1:5" x14ac:dyDescent="0.25">
      <c r="E20" s="5">
        <f>+C20*D20*Kilder!$B$9</f>
        <v>0</v>
      </c>
    </row>
    <row r="21" spans="1:5" x14ac:dyDescent="0.25">
      <c r="E21" s="5">
        <f>+C21*D21*Kilder!$B$9</f>
        <v>0</v>
      </c>
    </row>
    <row r="22" spans="1:5" ht="15.75" thickBot="1" x14ac:dyDescent="0.3">
      <c r="A22" s="1" t="s">
        <v>18</v>
      </c>
      <c r="B22" s="1"/>
      <c r="C22" s="1"/>
      <c r="D22" s="1"/>
      <c r="E22" s="6">
        <f>SUM(E15:E21)</f>
        <v>0</v>
      </c>
    </row>
    <row r="23" spans="1:5" ht="15.75" thickTop="1" x14ac:dyDescent="0.25">
      <c r="A23" t="s">
        <v>23</v>
      </c>
    </row>
  </sheetData>
  <sheetProtection selectLockedCells="1" selectUnlockedCell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1"/>
  <sheetViews>
    <sheetView workbookViewId="0">
      <selection activeCell="G17" sqref="G17"/>
    </sheetView>
  </sheetViews>
  <sheetFormatPr baseColWidth="10" defaultRowHeight="15" x14ac:dyDescent="0.25"/>
  <cols>
    <col min="1" max="1" width="14.85546875" customWidth="1"/>
    <col min="2" max="2" width="8.28515625" style="15" customWidth="1"/>
    <col min="8" max="8" width="12.7109375" customWidth="1"/>
  </cols>
  <sheetData>
    <row r="1" spans="1:8" ht="18.75" x14ac:dyDescent="0.3">
      <c r="A1" s="23" t="s">
        <v>37</v>
      </c>
    </row>
    <row r="2" spans="1:8" x14ac:dyDescent="0.25">
      <c r="A2" s="3" t="s">
        <v>19</v>
      </c>
      <c r="B2" s="22">
        <v>1.67E-2</v>
      </c>
      <c r="C2" t="s">
        <v>5</v>
      </c>
    </row>
    <row r="3" spans="1:8" x14ac:dyDescent="0.25">
      <c r="A3" s="3" t="s">
        <v>21</v>
      </c>
      <c r="B3" s="22">
        <v>4.3200000000000002E-2</v>
      </c>
      <c r="C3" t="s">
        <v>4</v>
      </c>
    </row>
    <row r="4" spans="1:8" x14ac:dyDescent="0.25">
      <c r="A4" s="3" t="s">
        <v>36</v>
      </c>
      <c r="B4" s="22">
        <v>1.6E-2</v>
      </c>
      <c r="C4" t="s">
        <v>30</v>
      </c>
    </row>
    <row r="5" spans="1:8" x14ac:dyDescent="0.25">
      <c r="A5" s="3" t="s">
        <v>35</v>
      </c>
      <c r="B5" s="22">
        <v>8.6999999999999994E-2</v>
      </c>
      <c r="C5" t="s">
        <v>28</v>
      </c>
    </row>
    <row r="6" spans="1:8" x14ac:dyDescent="0.25">
      <c r="A6" s="3" t="s">
        <v>34</v>
      </c>
      <c r="B6" s="22">
        <v>0.19</v>
      </c>
      <c r="C6" t="s">
        <v>6</v>
      </c>
    </row>
    <row r="7" spans="1:8" x14ac:dyDescent="0.25">
      <c r="A7" s="3" t="s">
        <v>2</v>
      </c>
      <c r="B7" s="22">
        <v>0.35199999999999998</v>
      </c>
      <c r="C7" t="s">
        <v>7</v>
      </c>
    </row>
    <row r="8" spans="1:8" x14ac:dyDescent="0.25">
      <c r="A8" s="3" t="s">
        <v>42</v>
      </c>
      <c r="B8" s="22">
        <v>0.33400000000000002</v>
      </c>
      <c r="C8" t="s">
        <v>24</v>
      </c>
    </row>
    <row r="9" spans="1:8" x14ac:dyDescent="0.25">
      <c r="A9" s="3" t="s">
        <v>22</v>
      </c>
      <c r="B9" s="22">
        <v>0.214</v>
      </c>
      <c r="C9" t="s">
        <v>3</v>
      </c>
    </row>
    <row r="11" spans="1:8" ht="33" customHeight="1" x14ac:dyDescent="0.25">
      <c r="A11" s="41" t="s">
        <v>41</v>
      </c>
      <c r="B11" s="41"/>
      <c r="C11" s="41"/>
      <c r="D11" s="41"/>
      <c r="E11" s="41"/>
      <c r="F11" s="41"/>
      <c r="G11" s="41"/>
      <c r="H11" s="41"/>
    </row>
  </sheetData>
  <mergeCells count="1">
    <mergeCell ref="A11:H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A8E4083C3C57D44AE4DD629D9EF058E" ma:contentTypeVersion="12" ma:contentTypeDescription="Opprett et nytt dokument." ma:contentTypeScope="" ma:versionID="8152417dcf9f11d971154e61e2b03bde">
  <xsd:schema xmlns:xsd="http://www.w3.org/2001/XMLSchema" xmlns:xs="http://www.w3.org/2001/XMLSchema" xmlns:p="http://schemas.microsoft.com/office/2006/metadata/properties" xmlns:ns3="acb9b247-23e6-452d-8f69-e36b7beb169b" xmlns:ns4="2d9c15be-a0a4-4e6a-bebb-c268d8d62d31" targetNamespace="http://schemas.microsoft.com/office/2006/metadata/properties" ma:root="true" ma:fieldsID="0911a94a9bd421875c87d2f370166841" ns3:_="" ns4:_="">
    <xsd:import namespace="acb9b247-23e6-452d-8f69-e36b7beb169b"/>
    <xsd:import namespace="2d9c15be-a0a4-4e6a-bebb-c268d8d62d3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b9b247-23e6-452d-8f69-e36b7beb16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9c15be-a0a4-4e6a-bebb-c268d8d62d31" elementFormDefault="qualified">
    <xsd:import namespace="http://schemas.microsoft.com/office/2006/documentManagement/types"/>
    <xsd:import namespace="http://schemas.microsoft.com/office/infopath/2007/PartnerControls"/>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internalName="SharedWithDetails" ma:readOnly="true">
      <xsd:simpleType>
        <xsd:restriction base="dms:Note">
          <xsd:maxLength value="255"/>
        </xsd:restriction>
      </xsd:simpleType>
    </xsd:element>
    <xsd:element name="SharingHintHash" ma:index="19" nillable="true" ma:displayName="Hash for deling av tip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0843DD-061C-4F6D-A180-5FA9B3C749AD}">
  <ds:schemaRefs>
    <ds:schemaRef ds:uri="http://schemas.microsoft.com/sharepoint/v3/contenttype/forms"/>
  </ds:schemaRefs>
</ds:datastoreItem>
</file>

<file path=customXml/itemProps2.xml><?xml version="1.0" encoding="utf-8"?>
<ds:datastoreItem xmlns:ds="http://schemas.openxmlformats.org/officeDocument/2006/customXml" ds:itemID="{8775FFDB-2B80-4DF6-9DE6-7C62F7DD9899}">
  <ds:schemaRefs>
    <ds:schemaRef ds:uri="http://purl.org/dc/dcmitype/"/>
    <ds:schemaRef ds:uri="http://schemas.microsoft.com/office/2006/documentManagement/types"/>
    <ds:schemaRef ds:uri="acb9b247-23e6-452d-8f69-e36b7beb169b"/>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2d9c15be-a0a4-4e6a-bebb-c268d8d62d31"/>
    <ds:schemaRef ds:uri="http://www.w3.org/XML/1998/namespace"/>
  </ds:schemaRefs>
</ds:datastoreItem>
</file>

<file path=customXml/itemProps3.xml><?xml version="1.0" encoding="utf-8"?>
<ds:datastoreItem xmlns:ds="http://schemas.openxmlformats.org/officeDocument/2006/customXml" ds:itemID="{B49F1D00-2A08-466B-9DCA-4283108841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b9b247-23e6-452d-8f69-e36b7beb169b"/>
    <ds:schemaRef ds:uri="2d9c15be-a0a4-4e6a-bebb-c268d8d62d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Sammendrag</vt:lpstr>
      <vt:lpstr>Bil</vt:lpstr>
      <vt:lpstr>Turbuss</vt:lpstr>
      <vt:lpstr>Rutebuss</vt:lpstr>
      <vt:lpstr>Tog</vt:lpstr>
      <vt:lpstr>Båt</vt:lpstr>
      <vt:lpstr>Fly</vt:lpstr>
      <vt:lpstr>Kilder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Brita Phuthi</dc:creator>
  <cp:lastModifiedBy>Katinka Salomonsen Grane</cp:lastModifiedBy>
  <dcterms:created xsi:type="dcterms:W3CDTF">2020-04-07T07:22:55Z</dcterms:created>
  <dcterms:modified xsi:type="dcterms:W3CDTF">2024-05-28T08:50:45Z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0x0101006A8E4083C3C57D44AE4DD629D9EF058E</vt:lpwstr>
  </property>
</Properties>
</file>