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drawings/drawing2.xml" ContentType="application/vnd.openxmlformats-officedocument.drawing+xml"/>
  <Override PartName="/xl/activeX/activeX6.xml" ContentType="application/vnd.ms-office.activeX+xml"/>
  <Override PartName="/xl/activeX/activeX6.bin" ContentType="application/vnd.ms-office.activeX"/>
  <Override PartName="/xl/drawings/drawing3.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activeX/activeX259.xml" ContentType="application/vnd.ms-office.activeX+xml"/>
  <Override PartName="/xl/activeX/activeX259.bin" ContentType="application/vnd.ms-office.activeX"/>
  <Override PartName="/xl/activeX/activeX260.xml" ContentType="application/vnd.ms-office.activeX+xml"/>
  <Override PartName="/xl/activeX/activeX260.bin" ContentType="application/vnd.ms-office.activeX"/>
  <Override PartName="/xl/activeX/activeX261.xml" ContentType="application/vnd.ms-office.activeX+xml"/>
  <Override PartName="/xl/activeX/activeX261.bin" ContentType="application/vnd.ms-office.activeX"/>
  <Override PartName="/xl/activeX/activeX262.xml" ContentType="application/vnd.ms-office.activeX+xml"/>
  <Override PartName="/xl/activeX/activeX262.bin" ContentType="application/vnd.ms-office.activeX"/>
  <Override PartName="/xl/activeX/activeX263.xml" ContentType="application/vnd.ms-office.activeX+xml"/>
  <Override PartName="/xl/activeX/activeX263.bin" ContentType="application/vnd.ms-office.activeX"/>
  <Override PartName="/xl/activeX/activeX264.xml" ContentType="application/vnd.ms-office.activeX+xml"/>
  <Override PartName="/xl/activeX/activeX264.bin" ContentType="application/vnd.ms-office.activeX"/>
  <Override PartName="/xl/activeX/activeX265.xml" ContentType="application/vnd.ms-office.activeX+xml"/>
  <Override PartName="/xl/activeX/activeX265.bin" ContentType="application/vnd.ms-office.activeX"/>
  <Override PartName="/xl/activeX/activeX266.xml" ContentType="application/vnd.ms-office.activeX+xml"/>
  <Override PartName="/xl/activeX/activeX266.bin" ContentType="application/vnd.ms-office.activeX"/>
  <Override PartName="/xl/activeX/activeX267.xml" ContentType="application/vnd.ms-office.activeX+xml"/>
  <Override PartName="/xl/activeX/activeX267.bin" ContentType="application/vnd.ms-office.activeX"/>
  <Override PartName="/xl/activeX/activeX268.xml" ContentType="application/vnd.ms-office.activeX+xml"/>
  <Override PartName="/xl/activeX/activeX268.bin" ContentType="application/vnd.ms-office.activeX"/>
  <Override PartName="/xl/activeX/activeX269.xml" ContentType="application/vnd.ms-office.activeX+xml"/>
  <Override PartName="/xl/activeX/activeX269.bin" ContentType="application/vnd.ms-office.activeX"/>
  <Override PartName="/xl/activeX/activeX270.xml" ContentType="application/vnd.ms-office.activeX+xml"/>
  <Override PartName="/xl/activeX/activeX270.bin" ContentType="application/vnd.ms-office.activeX"/>
  <Override PartName="/xl/activeX/activeX271.xml" ContentType="application/vnd.ms-office.activeX+xml"/>
  <Override PartName="/xl/activeX/activeX271.bin" ContentType="application/vnd.ms-office.activeX"/>
  <Override PartName="/xl/activeX/activeX272.xml" ContentType="application/vnd.ms-office.activeX+xml"/>
  <Override PartName="/xl/activeX/activeX272.bin" ContentType="application/vnd.ms-office.activeX"/>
  <Override PartName="/xl/activeX/activeX273.xml" ContentType="application/vnd.ms-office.activeX+xml"/>
  <Override PartName="/xl/activeX/activeX273.bin" ContentType="application/vnd.ms-office.activeX"/>
  <Override PartName="/xl/activeX/activeX274.xml" ContentType="application/vnd.ms-office.activeX+xml"/>
  <Override PartName="/xl/activeX/activeX274.bin" ContentType="application/vnd.ms-office.activeX"/>
  <Override PartName="/xl/activeX/activeX275.xml" ContentType="application/vnd.ms-office.activeX+xml"/>
  <Override PartName="/xl/activeX/activeX275.bin" ContentType="application/vnd.ms-office.activeX"/>
  <Override PartName="/xl/activeX/activeX276.xml" ContentType="application/vnd.ms-office.activeX+xml"/>
  <Override PartName="/xl/activeX/activeX276.bin" ContentType="application/vnd.ms-office.activeX"/>
  <Override PartName="/xl/activeX/activeX277.xml" ContentType="application/vnd.ms-office.activeX+xml"/>
  <Override PartName="/xl/activeX/activeX277.bin" ContentType="application/vnd.ms-office.activeX"/>
  <Override PartName="/xl/activeX/activeX278.xml" ContentType="application/vnd.ms-office.activeX+xml"/>
  <Override PartName="/xl/activeX/activeX278.bin" ContentType="application/vnd.ms-office.activeX"/>
  <Override PartName="/xl/activeX/activeX279.xml" ContentType="application/vnd.ms-office.activeX+xml"/>
  <Override PartName="/xl/activeX/activeX279.bin" ContentType="application/vnd.ms-office.activeX"/>
  <Override PartName="/xl/activeX/activeX280.xml" ContentType="application/vnd.ms-office.activeX+xml"/>
  <Override PartName="/xl/activeX/activeX280.bin" ContentType="application/vnd.ms-office.activeX"/>
  <Override PartName="/xl/activeX/activeX281.xml" ContentType="application/vnd.ms-office.activeX+xml"/>
  <Override PartName="/xl/activeX/activeX281.bin" ContentType="application/vnd.ms-office.activeX"/>
  <Override PartName="/xl/activeX/activeX282.xml" ContentType="application/vnd.ms-office.activeX+xml"/>
  <Override PartName="/xl/activeX/activeX282.bin" ContentType="application/vnd.ms-office.activeX"/>
  <Override PartName="/xl/activeX/activeX283.xml" ContentType="application/vnd.ms-office.activeX+xml"/>
  <Override PartName="/xl/activeX/activeX283.bin" ContentType="application/vnd.ms-office.activeX"/>
  <Override PartName="/xl/activeX/activeX284.xml" ContentType="application/vnd.ms-office.activeX+xml"/>
  <Override PartName="/xl/activeX/activeX284.bin" ContentType="application/vnd.ms-office.activeX"/>
  <Override PartName="/xl/activeX/activeX285.xml" ContentType="application/vnd.ms-office.activeX+xml"/>
  <Override PartName="/xl/activeX/activeX285.bin" ContentType="application/vnd.ms-office.activeX"/>
  <Override PartName="/xl/activeX/activeX286.xml" ContentType="application/vnd.ms-office.activeX+xml"/>
  <Override PartName="/xl/activeX/activeX286.bin" ContentType="application/vnd.ms-office.activeX"/>
  <Override PartName="/xl/activeX/activeX287.xml" ContentType="application/vnd.ms-office.activeX+xml"/>
  <Override PartName="/xl/activeX/activeX287.bin" ContentType="application/vnd.ms-office.activeX"/>
  <Override PartName="/xl/activeX/activeX288.xml" ContentType="application/vnd.ms-office.activeX+xml"/>
  <Override PartName="/xl/activeX/activeX288.bin" ContentType="application/vnd.ms-office.activeX"/>
  <Override PartName="/xl/activeX/activeX289.xml" ContentType="application/vnd.ms-office.activeX+xml"/>
  <Override PartName="/xl/activeX/activeX289.bin" ContentType="application/vnd.ms-office.activeX"/>
  <Override PartName="/xl/activeX/activeX290.xml" ContentType="application/vnd.ms-office.activeX+xml"/>
  <Override PartName="/xl/activeX/activeX290.bin" ContentType="application/vnd.ms-office.activeX"/>
  <Override PartName="/xl/activeX/activeX291.xml" ContentType="application/vnd.ms-office.activeX+xml"/>
  <Override PartName="/xl/activeX/activeX291.bin" ContentType="application/vnd.ms-office.activeX"/>
  <Override PartName="/xl/activeX/activeX292.xml" ContentType="application/vnd.ms-office.activeX+xml"/>
  <Override PartName="/xl/activeX/activeX292.bin" ContentType="application/vnd.ms-office.activeX"/>
  <Override PartName="/xl/activeX/activeX293.xml" ContentType="application/vnd.ms-office.activeX+xml"/>
  <Override PartName="/xl/activeX/activeX293.bin" ContentType="application/vnd.ms-office.activeX"/>
  <Override PartName="/xl/activeX/activeX294.xml" ContentType="application/vnd.ms-office.activeX+xml"/>
  <Override PartName="/xl/activeX/activeX294.bin" ContentType="application/vnd.ms-office.activeX"/>
  <Override PartName="/xl/activeX/activeX295.xml" ContentType="application/vnd.ms-office.activeX+xml"/>
  <Override PartName="/xl/activeX/activeX295.bin" ContentType="application/vnd.ms-office.activeX"/>
  <Override PartName="/xl/activeX/activeX296.xml" ContentType="application/vnd.ms-office.activeX+xml"/>
  <Override PartName="/xl/activeX/activeX296.bin" ContentType="application/vnd.ms-office.activeX"/>
  <Override PartName="/xl/activeX/activeX297.xml" ContentType="application/vnd.ms-office.activeX+xml"/>
  <Override PartName="/xl/activeX/activeX297.bin" ContentType="application/vnd.ms-office.activeX"/>
  <Override PartName="/xl/activeX/activeX298.xml" ContentType="application/vnd.ms-office.activeX+xml"/>
  <Override PartName="/xl/activeX/activeX298.bin" ContentType="application/vnd.ms-office.activeX"/>
  <Override PartName="/xl/activeX/activeX299.xml" ContentType="application/vnd.ms-office.activeX+xml"/>
  <Override PartName="/xl/activeX/activeX299.bin" ContentType="application/vnd.ms-office.activeX"/>
  <Override PartName="/xl/activeX/activeX300.xml" ContentType="application/vnd.ms-office.activeX+xml"/>
  <Override PartName="/xl/activeX/activeX300.bin" ContentType="application/vnd.ms-office.activeX"/>
  <Override PartName="/xl/activeX/activeX301.xml" ContentType="application/vnd.ms-office.activeX+xml"/>
  <Override PartName="/xl/activeX/activeX301.bin" ContentType="application/vnd.ms-office.activeX"/>
  <Override PartName="/xl/activeX/activeX302.xml" ContentType="application/vnd.ms-office.activeX+xml"/>
  <Override PartName="/xl/activeX/activeX302.bin" ContentType="application/vnd.ms-office.activeX"/>
  <Override PartName="/xl/activeX/activeX303.xml" ContentType="application/vnd.ms-office.activeX+xml"/>
  <Override PartName="/xl/activeX/activeX303.bin" ContentType="application/vnd.ms-office.activeX"/>
  <Override PartName="/xl/activeX/activeX304.xml" ContentType="application/vnd.ms-office.activeX+xml"/>
  <Override PartName="/xl/activeX/activeX304.bin" ContentType="application/vnd.ms-office.activeX"/>
  <Override PartName="/xl/activeX/activeX305.xml" ContentType="application/vnd.ms-office.activeX+xml"/>
  <Override PartName="/xl/activeX/activeX305.bin" ContentType="application/vnd.ms-office.activeX"/>
  <Override PartName="/xl/activeX/activeX306.xml" ContentType="application/vnd.ms-office.activeX+xml"/>
  <Override PartName="/xl/activeX/activeX306.bin" ContentType="application/vnd.ms-office.activeX"/>
  <Override PartName="/xl/activeX/activeX307.xml" ContentType="application/vnd.ms-office.activeX+xml"/>
  <Override PartName="/xl/activeX/activeX307.bin" ContentType="application/vnd.ms-office.activeX"/>
  <Override PartName="/xl/activeX/activeX308.xml" ContentType="application/vnd.ms-office.activeX+xml"/>
  <Override PartName="/xl/activeX/activeX308.bin" ContentType="application/vnd.ms-office.activeX"/>
  <Override PartName="/xl/activeX/activeX309.xml" ContentType="application/vnd.ms-office.activeX+xml"/>
  <Override PartName="/xl/activeX/activeX309.bin" ContentType="application/vnd.ms-office.activeX"/>
  <Override PartName="/xl/activeX/activeX310.xml" ContentType="application/vnd.ms-office.activeX+xml"/>
  <Override PartName="/xl/activeX/activeX310.bin" ContentType="application/vnd.ms-office.activeX"/>
  <Override PartName="/xl/activeX/activeX311.xml" ContentType="application/vnd.ms-office.activeX+xml"/>
  <Override PartName="/xl/activeX/activeX311.bin" ContentType="application/vnd.ms-office.activeX"/>
  <Override PartName="/xl/activeX/activeX312.xml" ContentType="application/vnd.ms-office.activeX+xml"/>
  <Override PartName="/xl/activeX/activeX312.bin" ContentType="application/vnd.ms-office.activeX"/>
  <Override PartName="/xl/activeX/activeX313.xml" ContentType="application/vnd.ms-office.activeX+xml"/>
  <Override PartName="/xl/activeX/activeX313.bin" ContentType="application/vnd.ms-office.activeX"/>
  <Override PartName="/xl/activeX/activeX314.xml" ContentType="application/vnd.ms-office.activeX+xml"/>
  <Override PartName="/xl/activeX/activeX314.bin" ContentType="application/vnd.ms-office.activeX"/>
  <Override PartName="/xl/activeX/activeX315.xml" ContentType="application/vnd.ms-office.activeX+xml"/>
  <Override PartName="/xl/activeX/activeX315.bin" ContentType="application/vnd.ms-office.activeX"/>
  <Override PartName="/xl/activeX/activeX316.xml" ContentType="application/vnd.ms-office.activeX+xml"/>
  <Override PartName="/xl/activeX/activeX316.bin" ContentType="application/vnd.ms-office.activeX"/>
  <Override PartName="/xl/activeX/activeX317.xml" ContentType="application/vnd.ms-office.activeX+xml"/>
  <Override PartName="/xl/activeX/activeX317.bin" ContentType="application/vnd.ms-office.activeX"/>
  <Override PartName="/xl/activeX/activeX318.xml" ContentType="application/vnd.ms-office.activeX+xml"/>
  <Override PartName="/xl/activeX/activeX318.bin" ContentType="application/vnd.ms-office.activeX"/>
  <Override PartName="/xl/activeX/activeX319.xml" ContentType="application/vnd.ms-office.activeX+xml"/>
  <Override PartName="/xl/activeX/activeX319.bin" ContentType="application/vnd.ms-office.activeX"/>
  <Override PartName="/xl/activeX/activeX320.xml" ContentType="application/vnd.ms-office.activeX+xml"/>
  <Override PartName="/xl/activeX/activeX320.bin" ContentType="application/vnd.ms-office.activeX"/>
  <Override PartName="/xl/activeX/activeX321.xml" ContentType="application/vnd.ms-office.activeX+xml"/>
  <Override PartName="/xl/activeX/activeX321.bin" ContentType="application/vnd.ms-office.activeX"/>
  <Override PartName="/xl/activeX/activeX322.xml" ContentType="application/vnd.ms-office.activeX+xml"/>
  <Override PartName="/xl/activeX/activeX322.bin" ContentType="application/vnd.ms-office.activeX"/>
  <Override PartName="/xl/activeX/activeX323.xml" ContentType="application/vnd.ms-office.activeX+xml"/>
  <Override PartName="/xl/activeX/activeX323.bin" ContentType="application/vnd.ms-office.activeX"/>
  <Override PartName="/xl/activeX/activeX324.xml" ContentType="application/vnd.ms-office.activeX+xml"/>
  <Override PartName="/xl/activeX/activeX324.bin" ContentType="application/vnd.ms-office.activeX"/>
  <Override PartName="/xl/activeX/activeX325.xml" ContentType="application/vnd.ms-office.activeX+xml"/>
  <Override PartName="/xl/activeX/activeX325.bin" ContentType="application/vnd.ms-office.activeX"/>
  <Override PartName="/xl/activeX/activeX326.xml" ContentType="application/vnd.ms-office.activeX+xml"/>
  <Override PartName="/xl/activeX/activeX326.bin" ContentType="application/vnd.ms-office.activeX"/>
  <Override PartName="/xl/activeX/activeX327.xml" ContentType="application/vnd.ms-office.activeX+xml"/>
  <Override PartName="/xl/activeX/activeX327.bin" ContentType="application/vnd.ms-office.activeX"/>
  <Override PartName="/xl/activeX/activeX328.xml" ContentType="application/vnd.ms-office.activeX+xml"/>
  <Override PartName="/xl/activeX/activeX328.bin" ContentType="application/vnd.ms-office.activeX"/>
  <Override PartName="/xl/activeX/activeX329.xml" ContentType="application/vnd.ms-office.activeX+xml"/>
  <Override PartName="/xl/activeX/activeX329.bin" ContentType="application/vnd.ms-office.activeX"/>
  <Override PartName="/xl/activeX/activeX330.xml" ContentType="application/vnd.ms-office.activeX+xml"/>
  <Override PartName="/xl/activeX/activeX330.bin" ContentType="application/vnd.ms-office.activeX"/>
  <Override PartName="/xl/activeX/activeX331.xml" ContentType="application/vnd.ms-office.activeX+xml"/>
  <Override PartName="/xl/activeX/activeX331.bin" ContentType="application/vnd.ms-office.activeX"/>
  <Override PartName="/xl/activeX/activeX332.xml" ContentType="application/vnd.ms-office.activeX+xml"/>
  <Override PartName="/xl/activeX/activeX332.bin" ContentType="application/vnd.ms-office.activeX"/>
  <Override PartName="/xl/activeX/activeX333.xml" ContentType="application/vnd.ms-office.activeX+xml"/>
  <Override PartName="/xl/activeX/activeX333.bin" ContentType="application/vnd.ms-office.activeX"/>
  <Override PartName="/xl/activeX/activeX334.xml" ContentType="application/vnd.ms-office.activeX+xml"/>
  <Override PartName="/xl/activeX/activeX334.bin" ContentType="application/vnd.ms-office.activeX"/>
  <Override PartName="/xl/activeX/activeX335.xml" ContentType="application/vnd.ms-office.activeX+xml"/>
  <Override PartName="/xl/activeX/activeX335.bin" ContentType="application/vnd.ms-office.activeX"/>
  <Override PartName="/xl/activeX/activeX336.xml" ContentType="application/vnd.ms-office.activeX+xml"/>
  <Override PartName="/xl/activeX/activeX336.bin" ContentType="application/vnd.ms-office.activeX"/>
  <Override PartName="/xl/activeX/activeX337.xml" ContentType="application/vnd.ms-office.activeX+xml"/>
  <Override PartName="/xl/activeX/activeX337.bin" ContentType="application/vnd.ms-office.activeX"/>
  <Override PartName="/xl/activeX/activeX338.xml" ContentType="application/vnd.ms-office.activeX+xml"/>
  <Override PartName="/xl/activeX/activeX338.bin" ContentType="application/vnd.ms-office.activeX"/>
  <Override PartName="/xl/activeX/activeX339.xml" ContentType="application/vnd.ms-office.activeX+xml"/>
  <Override PartName="/xl/activeX/activeX339.bin" ContentType="application/vnd.ms-office.activeX"/>
  <Override PartName="/xl/activeX/activeX340.xml" ContentType="application/vnd.ms-office.activeX+xml"/>
  <Override PartName="/xl/activeX/activeX340.bin" ContentType="application/vnd.ms-office.activeX"/>
  <Override PartName="/xl/activeX/activeX341.xml" ContentType="application/vnd.ms-office.activeX+xml"/>
  <Override PartName="/xl/activeX/activeX341.bin" ContentType="application/vnd.ms-office.activeX"/>
  <Override PartName="/xl/activeX/activeX342.xml" ContentType="application/vnd.ms-office.activeX+xml"/>
  <Override PartName="/xl/activeX/activeX342.bin" ContentType="application/vnd.ms-office.activeX"/>
  <Override PartName="/xl/activeX/activeX343.xml" ContentType="application/vnd.ms-office.activeX+xml"/>
  <Override PartName="/xl/activeX/activeX343.bin" ContentType="application/vnd.ms-office.activeX"/>
  <Override PartName="/xl/activeX/activeX344.xml" ContentType="application/vnd.ms-office.activeX+xml"/>
  <Override PartName="/xl/activeX/activeX344.bin" ContentType="application/vnd.ms-office.activeX"/>
  <Override PartName="/xl/activeX/activeX345.xml" ContentType="application/vnd.ms-office.activeX+xml"/>
  <Override PartName="/xl/activeX/activeX345.bin" ContentType="application/vnd.ms-office.activeX"/>
  <Override PartName="/xl/activeX/activeX346.xml" ContentType="application/vnd.ms-office.activeX+xml"/>
  <Override PartName="/xl/activeX/activeX346.bin" ContentType="application/vnd.ms-office.activeX"/>
  <Override PartName="/xl/activeX/activeX347.xml" ContentType="application/vnd.ms-office.activeX+xml"/>
  <Override PartName="/xl/activeX/activeX347.bin" ContentType="application/vnd.ms-office.activeX"/>
  <Override PartName="/xl/activeX/activeX348.xml" ContentType="application/vnd.ms-office.activeX+xml"/>
  <Override PartName="/xl/activeX/activeX348.bin" ContentType="application/vnd.ms-office.activeX"/>
  <Override PartName="/xl/activeX/activeX349.xml" ContentType="application/vnd.ms-office.activeX+xml"/>
  <Override PartName="/xl/activeX/activeX349.bin" ContentType="application/vnd.ms-office.activeX"/>
  <Override PartName="/xl/activeX/activeX350.xml" ContentType="application/vnd.ms-office.activeX+xml"/>
  <Override PartName="/xl/activeX/activeX350.bin" ContentType="application/vnd.ms-office.activeX"/>
  <Override PartName="/xl/activeX/activeX351.xml" ContentType="application/vnd.ms-office.activeX+xml"/>
  <Override PartName="/xl/activeX/activeX351.bin" ContentType="application/vnd.ms-office.activeX"/>
  <Override PartName="/xl/activeX/activeX352.xml" ContentType="application/vnd.ms-office.activeX+xml"/>
  <Override PartName="/xl/activeX/activeX352.bin" ContentType="application/vnd.ms-office.activeX"/>
  <Override PartName="/xl/activeX/activeX353.xml" ContentType="application/vnd.ms-office.activeX+xml"/>
  <Override PartName="/xl/activeX/activeX353.bin" ContentType="application/vnd.ms-office.activeX"/>
  <Override PartName="/xl/activeX/activeX354.xml" ContentType="application/vnd.ms-office.activeX+xml"/>
  <Override PartName="/xl/activeX/activeX354.bin" ContentType="application/vnd.ms-office.activeX"/>
  <Override PartName="/xl/activeX/activeX355.xml" ContentType="application/vnd.ms-office.activeX+xml"/>
  <Override PartName="/xl/activeX/activeX355.bin" ContentType="application/vnd.ms-office.activeX"/>
  <Override PartName="/xl/activeX/activeX356.xml" ContentType="application/vnd.ms-office.activeX+xml"/>
  <Override PartName="/xl/activeX/activeX356.bin" ContentType="application/vnd.ms-office.activeX"/>
  <Override PartName="/xl/activeX/activeX357.xml" ContentType="application/vnd.ms-office.activeX+xml"/>
  <Override PartName="/xl/activeX/activeX357.bin" ContentType="application/vnd.ms-office.activeX"/>
  <Override PartName="/xl/activeX/activeX358.xml" ContentType="application/vnd.ms-office.activeX+xml"/>
  <Override PartName="/xl/activeX/activeX358.bin" ContentType="application/vnd.ms-office.activeX"/>
  <Override PartName="/xl/activeX/activeX359.xml" ContentType="application/vnd.ms-office.activeX+xml"/>
  <Override PartName="/xl/activeX/activeX359.bin" ContentType="application/vnd.ms-office.activeX"/>
  <Override PartName="/xl/activeX/activeX360.xml" ContentType="application/vnd.ms-office.activeX+xml"/>
  <Override PartName="/xl/activeX/activeX360.bin" ContentType="application/vnd.ms-office.activeX"/>
  <Override PartName="/xl/activeX/activeX361.xml" ContentType="application/vnd.ms-office.activeX+xml"/>
  <Override PartName="/xl/activeX/activeX361.bin" ContentType="application/vnd.ms-office.activeX"/>
  <Override PartName="/xl/activeX/activeX362.xml" ContentType="application/vnd.ms-office.activeX+xml"/>
  <Override PartName="/xl/activeX/activeX362.bin" ContentType="application/vnd.ms-office.activeX"/>
  <Override PartName="/xl/activeX/activeX363.xml" ContentType="application/vnd.ms-office.activeX+xml"/>
  <Override PartName="/xl/activeX/activeX363.bin" ContentType="application/vnd.ms-office.activeX"/>
  <Override PartName="/xl/activeX/activeX364.xml" ContentType="application/vnd.ms-office.activeX+xml"/>
  <Override PartName="/xl/activeX/activeX364.bin" ContentType="application/vnd.ms-office.activeX"/>
  <Override PartName="/xl/activeX/activeX365.xml" ContentType="application/vnd.ms-office.activeX+xml"/>
  <Override PartName="/xl/activeX/activeX365.bin" ContentType="application/vnd.ms-office.activeX"/>
  <Override PartName="/xl/activeX/activeX366.xml" ContentType="application/vnd.ms-office.activeX+xml"/>
  <Override PartName="/xl/activeX/activeX366.bin" ContentType="application/vnd.ms-office.activeX"/>
  <Override PartName="/xl/activeX/activeX367.xml" ContentType="application/vnd.ms-office.activeX+xml"/>
  <Override PartName="/xl/activeX/activeX367.bin" ContentType="application/vnd.ms-office.activeX"/>
  <Override PartName="/xl/activeX/activeX368.xml" ContentType="application/vnd.ms-office.activeX+xml"/>
  <Override PartName="/xl/activeX/activeX368.bin" ContentType="application/vnd.ms-office.activeX"/>
  <Override PartName="/xl/activeX/activeX369.xml" ContentType="application/vnd.ms-office.activeX+xml"/>
  <Override PartName="/xl/activeX/activeX369.bin" ContentType="application/vnd.ms-office.activeX"/>
  <Override PartName="/xl/activeX/activeX370.xml" ContentType="application/vnd.ms-office.activeX+xml"/>
  <Override PartName="/xl/activeX/activeX370.bin" ContentType="application/vnd.ms-office.activeX"/>
  <Override PartName="/xl/activeX/activeX371.xml" ContentType="application/vnd.ms-office.activeX+xml"/>
  <Override PartName="/xl/activeX/activeX371.bin" ContentType="application/vnd.ms-office.activeX"/>
  <Override PartName="/xl/activeX/activeX372.xml" ContentType="application/vnd.ms-office.activeX+xml"/>
  <Override PartName="/xl/activeX/activeX372.bin" ContentType="application/vnd.ms-office.activeX"/>
  <Override PartName="/xl/activeX/activeX373.xml" ContentType="application/vnd.ms-office.activeX+xml"/>
  <Override PartName="/xl/activeX/activeX373.bin" ContentType="application/vnd.ms-office.activeX"/>
  <Override PartName="/xl/activeX/activeX374.xml" ContentType="application/vnd.ms-office.activeX+xml"/>
  <Override PartName="/xl/activeX/activeX374.bin" ContentType="application/vnd.ms-office.activeX"/>
  <Override PartName="/xl/activeX/activeX375.xml" ContentType="application/vnd.ms-office.activeX+xml"/>
  <Override PartName="/xl/activeX/activeX375.bin" ContentType="application/vnd.ms-office.activeX"/>
  <Override PartName="/xl/activeX/activeX376.xml" ContentType="application/vnd.ms-office.activeX+xml"/>
  <Override PartName="/xl/activeX/activeX376.bin" ContentType="application/vnd.ms-office.activeX"/>
  <Override PartName="/xl/activeX/activeX377.xml" ContentType="application/vnd.ms-office.activeX+xml"/>
  <Override PartName="/xl/activeX/activeX377.bin" ContentType="application/vnd.ms-office.activeX"/>
  <Override PartName="/xl/activeX/activeX378.xml" ContentType="application/vnd.ms-office.activeX+xml"/>
  <Override PartName="/xl/activeX/activeX378.bin" ContentType="application/vnd.ms-office.activeX"/>
  <Override PartName="/xl/activeX/activeX379.xml" ContentType="application/vnd.ms-office.activeX+xml"/>
  <Override PartName="/xl/activeX/activeX379.bin" ContentType="application/vnd.ms-office.activeX"/>
  <Override PartName="/xl/activeX/activeX380.xml" ContentType="application/vnd.ms-office.activeX+xml"/>
  <Override PartName="/xl/activeX/activeX380.bin" ContentType="application/vnd.ms-office.activeX"/>
  <Override PartName="/xl/activeX/activeX381.xml" ContentType="application/vnd.ms-office.activeX+xml"/>
  <Override PartName="/xl/activeX/activeX381.bin" ContentType="application/vnd.ms-office.activeX"/>
  <Override PartName="/xl/activeX/activeX382.xml" ContentType="application/vnd.ms-office.activeX+xml"/>
  <Override PartName="/xl/activeX/activeX382.bin" ContentType="application/vnd.ms-office.activeX"/>
  <Override PartName="/xl/activeX/activeX383.xml" ContentType="application/vnd.ms-office.activeX+xml"/>
  <Override PartName="/xl/activeX/activeX383.bin" ContentType="application/vnd.ms-office.activeX"/>
  <Override PartName="/xl/activeX/activeX384.xml" ContentType="application/vnd.ms-office.activeX+xml"/>
  <Override PartName="/xl/activeX/activeX384.bin" ContentType="application/vnd.ms-office.activeX"/>
  <Override PartName="/xl/activeX/activeX385.xml" ContentType="application/vnd.ms-office.activeX+xml"/>
  <Override PartName="/xl/activeX/activeX385.bin" ContentType="application/vnd.ms-office.activeX"/>
  <Override PartName="/xl/activeX/activeX386.xml" ContentType="application/vnd.ms-office.activeX+xml"/>
  <Override PartName="/xl/activeX/activeX386.bin" ContentType="application/vnd.ms-office.activeX"/>
  <Override PartName="/xl/activeX/activeX387.xml" ContentType="application/vnd.ms-office.activeX+xml"/>
  <Override PartName="/xl/activeX/activeX387.bin" ContentType="application/vnd.ms-office.activeX"/>
  <Override PartName="/xl/activeX/activeX388.xml" ContentType="application/vnd.ms-office.activeX+xml"/>
  <Override PartName="/xl/activeX/activeX388.bin" ContentType="application/vnd.ms-office.activeX"/>
  <Override PartName="/xl/activeX/activeX389.xml" ContentType="application/vnd.ms-office.activeX+xml"/>
  <Override PartName="/xl/activeX/activeX389.bin" ContentType="application/vnd.ms-office.activeX"/>
  <Override PartName="/xl/activeX/activeX390.xml" ContentType="application/vnd.ms-office.activeX+xml"/>
  <Override PartName="/xl/activeX/activeX390.bin" ContentType="application/vnd.ms-office.activeX"/>
  <Override PartName="/xl/activeX/activeX391.xml" ContentType="application/vnd.ms-office.activeX+xml"/>
  <Override PartName="/xl/activeX/activeX391.bin" ContentType="application/vnd.ms-office.activeX"/>
  <Override PartName="/xl/activeX/activeX392.xml" ContentType="application/vnd.ms-office.activeX+xml"/>
  <Override PartName="/xl/activeX/activeX392.bin" ContentType="application/vnd.ms-office.activeX"/>
  <Override PartName="/xl/activeX/activeX393.xml" ContentType="application/vnd.ms-office.activeX+xml"/>
  <Override PartName="/xl/activeX/activeX393.bin" ContentType="application/vnd.ms-office.activeX"/>
  <Override PartName="/xl/activeX/activeX394.xml" ContentType="application/vnd.ms-office.activeX+xml"/>
  <Override PartName="/xl/activeX/activeX394.bin" ContentType="application/vnd.ms-office.activeX"/>
  <Override PartName="/xl/activeX/activeX395.xml" ContentType="application/vnd.ms-office.activeX+xml"/>
  <Override PartName="/xl/activeX/activeX395.bin" ContentType="application/vnd.ms-office.activeX"/>
  <Override PartName="/xl/activeX/activeX396.xml" ContentType="application/vnd.ms-office.activeX+xml"/>
  <Override PartName="/xl/activeX/activeX396.bin" ContentType="application/vnd.ms-office.activeX"/>
  <Override PartName="/xl/activeX/activeX397.xml" ContentType="application/vnd.ms-office.activeX+xml"/>
  <Override PartName="/xl/activeX/activeX397.bin" ContentType="application/vnd.ms-office.activeX"/>
  <Override PartName="/xl/activeX/activeX398.xml" ContentType="application/vnd.ms-office.activeX+xml"/>
  <Override PartName="/xl/activeX/activeX398.bin" ContentType="application/vnd.ms-office.activeX"/>
  <Override PartName="/xl/activeX/activeX399.xml" ContentType="application/vnd.ms-office.activeX+xml"/>
  <Override PartName="/xl/activeX/activeX399.bin" ContentType="application/vnd.ms-office.activeX"/>
  <Override PartName="/xl/activeX/activeX400.xml" ContentType="application/vnd.ms-office.activeX+xml"/>
  <Override PartName="/xl/activeX/activeX400.bin" ContentType="application/vnd.ms-office.activeX"/>
  <Override PartName="/xl/activeX/activeX401.xml" ContentType="application/vnd.ms-office.activeX+xml"/>
  <Override PartName="/xl/activeX/activeX401.bin" ContentType="application/vnd.ms-office.activeX"/>
  <Override PartName="/xl/activeX/activeX402.xml" ContentType="application/vnd.ms-office.activeX+xml"/>
  <Override PartName="/xl/activeX/activeX402.bin" ContentType="application/vnd.ms-office.activeX"/>
  <Override PartName="/xl/activeX/activeX403.xml" ContentType="application/vnd.ms-office.activeX+xml"/>
  <Override PartName="/xl/activeX/activeX403.bin" ContentType="application/vnd.ms-office.activeX"/>
  <Override PartName="/xl/activeX/activeX404.xml" ContentType="application/vnd.ms-office.activeX+xml"/>
  <Override PartName="/xl/activeX/activeX404.bin" ContentType="application/vnd.ms-office.activeX"/>
  <Override PartName="/xl/activeX/activeX405.xml" ContentType="application/vnd.ms-office.activeX+xml"/>
  <Override PartName="/xl/activeX/activeX405.bin" ContentType="application/vnd.ms-office.activeX"/>
  <Override PartName="/xl/activeX/activeX406.xml" ContentType="application/vnd.ms-office.activeX+xml"/>
  <Override PartName="/xl/activeX/activeX406.bin" ContentType="application/vnd.ms-office.activeX"/>
  <Override PartName="/xl/activeX/activeX407.xml" ContentType="application/vnd.ms-office.activeX+xml"/>
  <Override PartName="/xl/activeX/activeX407.bin" ContentType="application/vnd.ms-office.activeX"/>
  <Override PartName="/xl/activeX/activeX408.xml" ContentType="application/vnd.ms-office.activeX+xml"/>
  <Override PartName="/xl/activeX/activeX408.bin" ContentType="application/vnd.ms-office.activeX"/>
  <Override PartName="/xl/activeX/activeX409.xml" ContentType="application/vnd.ms-office.activeX+xml"/>
  <Override PartName="/xl/activeX/activeX409.bin" ContentType="application/vnd.ms-office.activeX"/>
  <Override PartName="/xl/activeX/activeX410.xml" ContentType="application/vnd.ms-office.activeX+xml"/>
  <Override PartName="/xl/activeX/activeX410.bin" ContentType="application/vnd.ms-office.activeX"/>
  <Override PartName="/xl/activeX/activeX411.xml" ContentType="application/vnd.ms-office.activeX+xml"/>
  <Override PartName="/xl/activeX/activeX411.bin" ContentType="application/vnd.ms-office.activeX"/>
  <Override PartName="/xl/activeX/activeX412.xml" ContentType="application/vnd.ms-office.activeX+xml"/>
  <Override PartName="/xl/activeX/activeX412.bin" ContentType="application/vnd.ms-office.activeX"/>
  <Override PartName="/xl/activeX/activeX413.xml" ContentType="application/vnd.ms-office.activeX+xml"/>
  <Override PartName="/xl/activeX/activeX413.bin" ContentType="application/vnd.ms-office.activeX"/>
  <Override PartName="/xl/activeX/activeX414.xml" ContentType="application/vnd.ms-office.activeX+xml"/>
  <Override PartName="/xl/activeX/activeX414.bin" ContentType="application/vnd.ms-office.activeX"/>
  <Override PartName="/xl/activeX/activeX415.xml" ContentType="application/vnd.ms-office.activeX+xml"/>
  <Override PartName="/xl/activeX/activeX415.bin" ContentType="application/vnd.ms-office.activeX"/>
  <Override PartName="/xl/activeX/activeX416.xml" ContentType="application/vnd.ms-office.activeX+xml"/>
  <Override PartName="/xl/activeX/activeX416.bin" ContentType="application/vnd.ms-office.activeX"/>
  <Override PartName="/xl/activeX/activeX417.xml" ContentType="application/vnd.ms-office.activeX+xml"/>
  <Override PartName="/xl/activeX/activeX417.bin" ContentType="application/vnd.ms-office.activeX"/>
  <Override PartName="/xl/activeX/activeX418.xml" ContentType="application/vnd.ms-office.activeX+xml"/>
  <Override PartName="/xl/activeX/activeX418.bin" ContentType="application/vnd.ms-office.activeX"/>
  <Override PartName="/xl/activeX/activeX419.xml" ContentType="application/vnd.ms-office.activeX+xml"/>
  <Override PartName="/xl/activeX/activeX419.bin" ContentType="application/vnd.ms-office.activeX"/>
  <Override PartName="/xl/activeX/activeX420.xml" ContentType="application/vnd.ms-office.activeX+xml"/>
  <Override PartName="/xl/activeX/activeX420.bin" ContentType="application/vnd.ms-office.activeX"/>
  <Override PartName="/xl/activeX/activeX421.xml" ContentType="application/vnd.ms-office.activeX+xml"/>
  <Override PartName="/xl/activeX/activeX421.bin" ContentType="application/vnd.ms-office.activeX"/>
  <Override PartName="/xl/activeX/activeX422.xml" ContentType="application/vnd.ms-office.activeX+xml"/>
  <Override PartName="/xl/activeX/activeX422.bin" ContentType="application/vnd.ms-office.activeX"/>
  <Override PartName="/xl/activeX/activeX423.xml" ContentType="application/vnd.ms-office.activeX+xml"/>
  <Override PartName="/xl/activeX/activeX423.bin" ContentType="application/vnd.ms-office.activeX"/>
  <Override PartName="/xl/activeX/activeX424.xml" ContentType="application/vnd.ms-office.activeX+xml"/>
  <Override PartName="/xl/activeX/activeX424.bin" ContentType="application/vnd.ms-office.activeX"/>
  <Override PartName="/xl/activeX/activeX425.xml" ContentType="application/vnd.ms-office.activeX+xml"/>
  <Override PartName="/xl/activeX/activeX425.bin" ContentType="application/vnd.ms-office.activeX"/>
  <Override PartName="/xl/activeX/activeX426.xml" ContentType="application/vnd.ms-office.activeX+xml"/>
  <Override PartName="/xl/activeX/activeX426.bin" ContentType="application/vnd.ms-office.activeX"/>
  <Override PartName="/xl/activeX/activeX427.xml" ContentType="application/vnd.ms-office.activeX+xml"/>
  <Override PartName="/xl/activeX/activeX427.bin" ContentType="application/vnd.ms-office.activeX"/>
  <Override PartName="/xl/activeX/activeX428.xml" ContentType="application/vnd.ms-office.activeX+xml"/>
  <Override PartName="/xl/activeX/activeX428.bin" ContentType="application/vnd.ms-office.activeX"/>
  <Override PartName="/xl/activeX/activeX429.xml" ContentType="application/vnd.ms-office.activeX+xml"/>
  <Override PartName="/xl/activeX/activeX429.bin" ContentType="application/vnd.ms-office.activeX"/>
  <Override PartName="/xl/activeX/activeX430.xml" ContentType="application/vnd.ms-office.activeX+xml"/>
  <Override PartName="/xl/activeX/activeX430.bin" ContentType="application/vnd.ms-office.activeX"/>
  <Override PartName="/xl/activeX/activeX431.xml" ContentType="application/vnd.ms-office.activeX+xml"/>
  <Override PartName="/xl/activeX/activeX431.bin" ContentType="application/vnd.ms-office.activeX"/>
  <Override PartName="/xl/activeX/activeX432.xml" ContentType="application/vnd.ms-office.activeX+xml"/>
  <Override PartName="/xl/activeX/activeX432.bin" ContentType="application/vnd.ms-office.activeX"/>
  <Override PartName="/xl/activeX/activeX433.xml" ContentType="application/vnd.ms-office.activeX+xml"/>
  <Override PartName="/xl/activeX/activeX433.bin" ContentType="application/vnd.ms-office.activeX"/>
  <Override PartName="/xl/activeX/activeX434.xml" ContentType="application/vnd.ms-office.activeX+xml"/>
  <Override PartName="/xl/activeX/activeX434.bin" ContentType="application/vnd.ms-office.activeX"/>
  <Override PartName="/xl/activeX/activeX435.xml" ContentType="application/vnd.ms-office.activeX+xml"/>
  <Override PartName="/xl/activeX/activeX435.bin" ContentType="application/vnd.ms-office.activeX"/>
  <Override PartName="/xl/activeX/activeX436.xml" ContentType="application/vnd.ms-office.activeX+xml"/>
  <Override PartName="/xl/activeX/activeX436.bin" ContentType="application/vnd.ms-office.activeX"/>
  <Override PartName="/xl/activeX/activeX437.xml" ContentType="application/vnd.ms-office.activeX+xml"/>
  <Override PartName="/xl/activeX/activeX437.bin" ContentType="application/vnd.ms-office.activeX"/>
  <Override PartName="/xl/activeX/activeX438.xml" ContentType="application/vnd.ms-office.activeX+xml"/>
  <Override PartName="/xl/activeX/activeX438.bin" ContentType="application/vnd.ms-office.activeX"/>
  <Override PartName="/xl/activeX/activeX439.xml" ContentType="application/vnd.ms-office.activeX+xml"/>
  <Override PartName="/xl/activeX/activeX439.bin" ContentType="application/vnd.ms-office.activeX"/>
  <Override PartName="/xl/activeX/activeX440.xml" ContentType="application/vnd.ms-office.activeX+xml"/>
  <Override PartName="/xl/activeX/activeX440.bin" ContentType="application/vnd.ms-office.activeX"/>
  <Override PartName="/xl/activeX/activeX441.xml" ContentType="application/vnd.ms-office.activeX+xml"/>
  <Override PartName="/xl/activeX/activeX441.bin" ContentType="application/vnd.ms-office.activeX"/>
  <Override PartName="/xl/activeX/activeX442.xml" ContentType="application/vnd.ms-office.activeX+xml"/>
  <Override PartName="/xl/activeX/activeX442.bin" ContentType="application/vnd.ms-office.activeX"/>
  <Override PartName="/xl/activeX/activeX443.xml" ContentType="application/vnd.ms-office.activeX+xml"/>
  <Override PartName="/xl/activeX/activeX443.bin" ContentType="application/vnd.ms-office.activeX"/>
  <Override PartName="/xl/activeX/activeX444.xml" ContentType="application/vnd.ms-office.activeX+xml"/>
  <Override PartName="/xl/activeX/activeX444.bin" ContentType="application/vnd.ms-office.activeX"/>
  <Override PartName="/xl/activeX/activeX445.xml" ContentType="application/vnd.ms-office.activeX+xml"/>
  <Override PartName="/xl/activeX/activeX445.bin" ContentType="application/vnd.ms-office.activeX"/>
  <Override PartName="/xl/activeX/activeX446.xml" ContentType="application/vnd.ms-office.activeX+xml"/>
  <Override PartName="/xl/activeX/activeX446.bin" ContentType="application/vnd.ms-office.activeX"/>
  <Override PartName="/xl/activeX/activeX447.xml" ContentType="application/vnd.ms-office.activeX+xml"/>
  <Override PartName="/xl/activeX/activeX447.bin" ContentType="application/vnd.ms-office.activeX"/>
  <Override PartName="/xl/activeX/activeX448.xml" ContentType="application/vnd.ms-office.activeX+xml"/>
  <Override PartName="/xl/activeX/activeX448.bin" ContentType="application/vnd.ms-office.activeX"/>
  <Override PartName="/xl/activeX/activeX449.xml" ContentType="application/vnd.ms-office.activeX+xml"/>
  <Override PartName="/xl/activeX/activeX449.bin" ContentType="application/vnd.ms-office.activeX"/>
  <Override PartName="/xl/activeX/activeX450.xml" ContentType="application/vnd.ms-office.activeX+xml"/>
  <Override PartName="/xl/activeX/activeX450.bin" ContentType="application/vnd.ms-office.activeX"/>
  <Override PartName="/xl/activeX/activeX451.xml" ContentType="application/vnd.ms-office.activeX+xml"/>
  <Override PartName="/xl/activeX/activeX451.bin" ContentType="application/vnd.ms-office.activeX"/>
  <Override PartName="/xl/activeX/activeX452.xml" ContentType="application/vnd.ms-office.activeX+xml"/>
  <Override PartName="/xl/activeX/activeX452.bin" ContentType="application/vnd.ms-office.activeX"/>
  <Override PartName="/xl/activeX/activeX453.xml" ContentType="application/vnd.ms-office.activeX+xml"/>
  <Override PartName="/xl/activeX/activeX453.bin" ContentType="application/vnd.ms-office.activeX"/>
  <Override PartName="/xl/activeX/activeX454.xml" ContentType="application/vnd.ms-office.activeX+xml"/>
  <Override PartName="/xl/activeX/activeX454.bin" ContentType="application/vnd.ms-office.activeX"/>
  <Override PartName="/xl/activeX/activeX455.xml" ContentType="application/vnd.ms-office.activeX+xml"/>
  <Override PartName="/xl/activeX/activeX455.bin" ContentType="application/vnd.ms-office.activeX"/>
  <Override PartName="/xl/activeX/activeX456.xml" ContentType="application/vnd.ms-office.activeX+xml"/>
  <Override PartName="/xl/activeX/activeX456.bin" ContentType="application/vnd.ms-office.activeX"/>
  <Override PartName="/xl/activeX/activeX457.xml" ContentType="application/vnd.ms-office.activeX+xml"/>
  <Override PartName="/xl/activeX/activeX457.bin" ContentType="application/vnd.ms-office.activeX"/>
  <Override PartName="/xl/pivotTables/pivotTable1.xml" ContentType="application/vnd.openxmlformats-officedocument.spreadsheetml.pivotTable+xml"/>
  <Override PartName="/xl/drawings/drawing4.xml" ContentType="application/vnd.openxmlformats-officedocument.drawing+xml"/>
  <Override PartName="/xl/activeX/activeX458.xml" ContentType="application/vnd.ms-office.activeX+xml"/>
  <Override PartName="/xl/activeX/activeX458.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showObjects="none" codeName="ThisWorkbook" defaultThemeVersion="124226"/>
  <mc:AlternateContent xmlns:mc="http://schemas.openxmlformats.org/markup-compatibility/2006">
    <mc:Choice Requires="x15">
      <x15ac:absPath xmlns:x15ac="http://schemas.microsoft.com/office/spreadsheetml/2010/11/ac" url="U:\FHSR\FHSR-rundskriv\Rundskriv 2023\"/>
    </mc:Choice>
  </mc:AlternateContent>
  <xr:revisionPtr revIDLastSave="0" documentId="8_{DBA49E66-86DF-46DE-9682-703A97516539}" xr6:coauthVersionLast="47" xr6:coauthVersionMax="47" xr10:uidLastSave="{00000000-0000-0000-0000-000000000000}"/>
  <bookViews>
    <workbookView xWindow="-120" yWindow="-120" windowWidth="29040" windowHeight="15840" firstSheet="1" activeTab="1" xr2:uid="{00000000-000D-0000-FFFF-FFFF00000000}"/>
  </bookViews>
  <sheets>
    <sheet name="Meny" sheetId="11" state="hidden" r:id="rId1"/>
    <sheet name="Intro" sheetId="15" r:id="rId2"/>
    <sheet name="Hjelp og forklaring" sheetId="16" r:id="rId3"/>
    <sheet name="Skjema" sheetId="4" r:id="rId4"/>
    <sheet name="Kontoplan" sheetId="8" r:id="rId5"/>
    <sheet name="Pivot" sheetId="9" r:id="rId6"/>
  </sheets>
  <calcPr calcId="191029"/>
  <pivotCaches>
    <pivotCache cacheId="0" r:id="rId7"/>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4" l="1"/>
  <c r="F303" i="8"/>
  <c r="E303" i="8"/>
  <c r="B80" i="4"/>
  <c r="B79" i="4"/>
  <c r="G10" i="8" l="1"/>
  <c r="G11" i="8"/>
  <c r="G12" i="8"/>
  <c r="G13" i="8"/>
  <c r="G14" i="8"/>
  <c r="G15" i="8"/>
  <c r="G16" i="8"/>
  <c r="G17" i="8"/>
  <c r="G18" i="8"/>
  <c r="G19" i="8"/>
  <c r="G20" i="8"/>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4" i="8"/>
  <c r="G115" i="8"/>
  <c r="G116" i="8"/>
  <c r="G117" i="8"/>
  <c r="G118" i="8"/>
  <c r="G119" i="8"/>
  <c r="G120" i="8"/>
  <c r="G121" i="8"/>
  <c r="G122" i="8"/>
  <c r="G123" i="8"/>
  <c r="G124" i="8"/>
  <c r="G125" i="8"/>
  <c r="G126" i="8"/>
  <c r="G127" i="8"/>
  <c r="G128" i="8"/>
  <c r="G129" i="8"/>
  <c r="G130" i="8"/>
  <c r="G131" i="8"/>
  <c r="G132" i="8"/>
  <c r="G133" i="8"/>
  <c r="G134" i="8"/>
  <c r="G135" i="8"/>
  <c r="G136" i="8"/>
  <c r="G137" i="8"/>
  <c r="G138" i="8"/>
  <c r="G139" i="8"/>
  <c r="G140" i="8"/>
  <c r="G141" i="8"/>
  <c r="G142" i="8"/>
  <c r="G143" i="8"/>
  <c r="G144" i="8"/>
  <c r="G145" i="8"/>
  <c r="G146" i="8"/>
  <c r="G147" i="8"/>
  <c r="G148" i="8"/>
  <c r="G149" i="8"/>
  <c r="G150" i="8"/>
  <c r="G151" i="8"/>
  <c r="G152" i="8"/>
  <c r="G153" i="8"/>
  <c r="G154" i="8"/>
  <c r="G155" i="8"/>
  <c r="G156" i="8"/>
  <c r="G157" i="8"/>
  <c r="G158" i="8"/>
  <c r="G159" i="8"/>
  <c r="G160" i="8"/>
  <c r="G161" i="8"/>
  <c r="G162" i="8"/>
  <c r="G163" i="8"/>
  <c r="G164" i="8"/>
  <c r="G165" i="8"/>
  <c r="G166" i="8"/>
  <c r="G167" i="8"/>
  <c r="G168" i="8"/>
  <c r="G169" i="8"/>
  <c r="G170" i="8"/>
  <c r="G171" i="8"/>
  <c r="G172" i="8"/>
  <c r="G173" i="8"/>
  <c r="G174" i="8"/>
  <c r="G175" i="8"/>
  <c r="G176" i="8"/>
  <c r="G177" i="8"/>
  <c r="G178" i="8"/>
  <c r="G179" i="8"/>
  <c r="G180" i="8"/>
  <c r="G181" i="8"/>
  <c r="G182" i="8"/>
  <c r="G183" i="8"/>
  <c r="G184" i="8"/>
  <c r="G185" i="8"/>
  <c r="G186" i="8"/>
  <c r="G187" i="8"/>
  <c r="G188" i="8"/>
  <c r="G189" i="8"/>
  <c r="G190" i="8"/>
  <c r="G191" i="8"/>
  <c r="G192" i="8"/>
  <c r="G193" i="8"/>
  <c r="G194" i="8"/>
  <c r="G195" i="8"/>
  <c r="G196" i="8"/>
  <c r="G197" i="8"/>
  <c r="G198" i="8"/>
  <c r="G199" i="8"/>
  <c r="G200" i="8"/>
  <c r="G201" i="8"/>
  <c r="G202" i="8"/>
  <c r="G203" i="8"/>
  <c r="G204" i="8"/>
  <c r="G205" i="8"/>
  <c r="G206" i="8"/>
  <c r="G207" i="8"/>
  <c r="G208" i="8"/>
  <c r="G209" i="8"/>
  <c r="G210" i="8"/>
  <c r="G211" i="8"/>
  <c r="G212" i="8"/>
  <c r="G213" i="8"/>
  <c r="G214" i="8"/>
  <c r="G215" i="8"/>
  <c r="G216" i="8"/>
  <c r="G217" i="8"/>
  <c r="G218" i="8"/>
  <c r="G219" i="8"/>
  <c r="G220" i="8"/>
  <c r="G221" i="8"/>
  <c r="G222" i="8"/>
  <c r="G223" i="8"/>
  <c r="G224" i="8"/>
  <c r="G225" i="8"/>
  <c r="G226" i="8"/>
  <c r="G227" i="8"/>
  <c r="G228" i="8"/>
  <c r="G229" i="8"/>
  <c r="G230" i="8"/>
  <c r="G231" i="8"/>
  <c r="G232" i="8"/>
  <c r="G233" i="8"/>
  <c r="G234" i="8"/>
  <c r="G235" i="8"/>
  <c r="G236" i="8"/>
  <c r="G237" i="8"/>
  <c r="G238" i="8"/>
  <c r="G239" i="8"/>
  <c r="G240" i="8"/>
  <c r="G241" i="8"/>
  <c r="G242" i="8"/>
  <c r="G243" i="8"/>
  <c r="G244" i="8"/>
  <c r="G245" i="8"/>
  <c r="G246" i="8"/>
  <c r="G247" i="8"/>
  <c r="G248" i="8"/>
  <c r="G249" i="8"/>
  <c r="G250" i="8"/>
  <c r="G251" i="8"/>
  <c r="G252" i="8"/>
  <c r="G253" i="8"/>
  <c r="G254" i="8"/>
  <c r="G255" i="8"/>
  <c r="G256" i="8"/>
  <c r="G257" i="8"/>
  <c r="G258" i="8"/>
  <c r="G259" i="8"/>
  <c r="G260" i="8"/>
  <c r="G261" i="8"/>
  <c r="G262" i="8"/>
  <c r="G263" i="8"/>
  <c r="G264" i="8"/>
  <c r="G265" i="8"/>
  <c r="G266" i="8"/>
  <c r="G267" i="8"/>
  <c r="G268" i="8"/>
  <c r="G269" i="8"/>
  <c r="G270" i="8"/>
  <c r="G271" i="8"/>
  <c r="G272" i="8"/>
  <c r="G273" i="8"/>
  <c r="G274" i="8"/>
  <c r="G275" i="8"/>
  <c r="G276" i="8"/>
  <c r="G277" i="8"/>
  <c r="G278" i="8"/>
  <c r="G279" i="8"/>
  <c r="G280" i="8"/>
  <c r="G281" i="8"/>
  <c r="G282" i="8"/>
  <c r="G283" i="8"/>
  <c r="G284" i="8"/>
  <c r="G285" i="8"/>
  <c r="G286" i="8"/>
  <c r="G287" i="8"/>
  <c r="G288" i="8"/>
  <c r="G289" i="8"/>
  <c r="G290" i="8"/>
  <c r="G291" i="8"/>
  <c r="G292" i="8"/>
  <c r="G293" i="8"/>
  <c r="G294" i="8"/>
  <c r="G295" i="8"/>
  <c r="G296" i="8"/>
  <c r="G297" i="8"/>
  <c r="G298" i="8"/>
  <c r="G299" i="8"/>
  <c r="G300" i="8"/>
  <c r="G301" i="8"/>
  <c r="G302" i="8"/>
  <c r="G303" i="8" l="1"/>
  <c r="G9" i="8"/>
  <c r="G8" i="8"/>
  <c r="G7" i="8"/>
  <c r="B82" i="4" l="1"/>
  <c r="C4" i="4"/>
  <c r="B33" i="4"/>
  <c r="B35" i="4"/>
  <c r="E16" i="9"/>
  <c r="E326" i="8"/>
  <c r="E332" i="8"/>
  <c r="B75" i="4"/>
  <c r="B76" i="4" s="1"/>
  <c r="E60" i="4"/>
  <c r="C41" i="4"/>
  <c r="E11" i="9"/>
  <c r="E67" i="4"/>
  <c r="E59" i="4"/>
  <c r="E12" i="9"/>
  <c r="E72" i="4"/>
  <c r="E68" i="4"/>
  <c r="E61" i="4"/>
  <c r="E62" i="4"/>
  <c r="E35" i="4"/>
  <c r="E76" i="4"/>
  <c r="E64" i="4"/>
  <c r="E13" i="9"/>
  <c r="E33" i="4"/>
  <c r="C40" i="4"/>
  <c r="E65" i="4"/>
  <c r="E58" i="4"/>
  <c r="E66" i="4"/>
  <c r="E71" i="4"/>
  <c r="E63" i="4"/>
  <c r="B26" i="4" l="1"/>
  <c r="B25" i="4"/>
  <c r="E15" i="9"/>
  <c r="G15" i="9"/>
  <c r="G16" i="9"/>
  <c r="F11" i="9"/>
  <c r="G11" i="9" s="1"/>
  <c r="G12" i="9"/>
  <c r="B31" i="4" s="1"/>
  <c r="E57" i="4"/>
  <c r="B57" i="4" s="1"/>
  <c r="B66" i="4"/>
  <c r="B64" i="4"/>
  <c r="B63" i="4"/>
  <c r="E40" i="4"/>
  <c r="B68" i="4"/>
  <c r="E41" i="4"/>
  <c r="B62" i="4"/>
  <c r="B59" i="4"/>
  <c r="B58" i="4"/>
  <c r="B60" i="4"/>
  <c r="B61" i="4"/>
  <c r="B67" i="4"/>
  <c r="B65" i="4"/>
  <c r="B37" i="4"/>
  <c r="C37" i="4" s="1"/>
  <c r="D27" i="4" l="1"/>
  <c r="D28" i="4" s="1"/>
  <c r="B27" i="4"/>
  <c r="C39" i="4"/>
  <c r="E39" i="4" s="1"/>
  <c r="F13" i="9"/>
  <c r="G13" i="9" s="1"/>
  <c r="G14" i="9" s="1"/>
  <c r="E56" i="4"/>
  <c r="B56" i="4" s="1"/>
  <c r="E70" i="4" l="1"/>
  <c r="E74" i="4" s="1"/>
  <c r="E78" i="4" s="1"/>
  <c r="D43" i="4"/>
  <c r="D45" i="4" s="1"/>
  <c r="D47" i="4" s="1"/>
  <c r="B55" i="4" s="1"/>
  <c r="B70" i="4" s="1"/>
  <c r="B73" i="4" s="1"/>
  <c r="C43" i="4"/>
</calcChain>
</file>

<file path=xl/sharedStrings.xml><?xml version="1.0" encoding="utf-8"?>
<sst xmlns="http://schemas.openxmlformats.org/spreadsheetml/2006/main" count="800" uniqueCount="505">
  <si>
    <t>INNTEKTER</t>
  </si>
  <si>
    <t>Lønn Vaktmester/Vedlikeholdspersonale</t>
  </si>
  <si>
    <t>Vikarer Internatleder/Kontorpersonell/Vaktmester</t>
  </si>
  <si>
    <t>Vikarer Internat/kjøkken/renhold</t>
  </si>
  <si>
    <t>Honorar selvstendig næringsdrivende</t>
  </si>
  <si>
    <t>Innleid arbeidskraft ikke oppgavepliktig</t>
  </si>
  <si>
    <t>Sivilarbeider</t>
  </si>
  <si>
    <t>Refusjon sykepenger Internat/kjøkken/renhold</t>
  </si>
  <si>
    <t xml:space="preserve">Leie IKT systemer </t>
  </si>
  <si>
    <t>IKT-nett oppkobling</t>
  </si>
  <si>
    <t>Kostnader transportmidler (også forsikringer)</t>
  </si>
  <si>
    <t>Reparasjon / vedlikehold</t>
  </si>
  <si>
    <t>etter lønns</t>
  </si>
  <si>
    <t>fordeling</t>
  </si>
  <si>
    <t xml:space="preserve">justering </t>
  </si>
  <si>
    <t>tre stillinger</t>
  </si>
  <si>
    <t>Analyse av oppholdspenger pr. elev.</t>
  </si>
  <si>
    <t>Husk at alle disse postene er utgifter pr. elev</t>
  </si>
  <si>
    <t>NB! For at de ulike formlene i skjemaet skal fungere, må dere fylle skjemaet ut i excel.</t>
  </si>
  <si>
    <t>prosent</t>
  </si>
  <si>
    <t>Husleie boliger</t>
  </si>
  <si>
    <t>Andre oppgavepliktige godtgjørelser</t>
  </si>
  <si>
    <t>Styregodtgjørelse</t>
  </si>
  <si>
    <t>Andre ledelsesgodtgjørelser</t>
  </si>
  <si>
    <t>Utvalgshonorarer</t>
  </si>
  <si>
    <t>Offentlig tilskudd vedrørende arbeidskraft</t>
  </si>
  <si>
    <t>Tilskudd/refusjon lønn</t>
  </si>
  <si>
    <t>Lønnsutg. Øvrig personal</t>
  </si>
  <si>
    <t>Informasjonsarbeid</t>
  </si>
  <si>
    <t>Kontordrift</t>
  </si>
  <si>
    <t>Div. driftsutgifter</t>
  </si>
  <si>
    <t>Fordeling på lønn</t>
  </si>
  <si>
    <t>Annen drift</t>
  </si>
  <si>
    <t>(tom)</t>
  </si>
  <si>
    <t>Sum</t>
  </si>
  <si>
    <t>Meny kostnadsundersøkelsen for folkehøgskolene</t>
  </si>
  <si>
    <t>Hjelp og forklaring:</t>
  </si>
  <si>
    <t>Time lærere</t>
  </si>
  <si>
    <t>Lønn Internatleder</t>
  </si>
  <si>
    <t>Lønn Kontorpersonell/Administrasjon</t>
  </si>
  <si>
    <t>Lønn Internat/kjøkken/renhold</t>
  </si>
  <si>
    <t>Andre godtgjøringer</t>
  </si>
  <si>
    <t>Yrkesskadeforsikring/kollektiv ulykkesforsikring</t>
  </si>
  <si>
    <t>Kostnad vedrørende utearealer/parkanlegg</t>
  </si>
  <si>
    <t>Kostnad vedrørende innearealer</t>
  </si>
  <si>
    <t>Annen kostnad skole og internat</t>
  </si>
  <si>
    <t>6560-6589</t>
  </si>
  <si>
    <t>Annet driftsmatriale</t>
  </si>
  <si>
    <t>Reparasjon og vedlikehold inventar/maskiner/utstyr</t>
  </si>
  <si>
    <t>Reparasjon og vedlikehold annet</t>
  </si>
  <si>
    <t>Kopiering</t>
  </si>
  <si>
    <t>Skolens hjemmeside</t>
  </si>
  <si>
    <t>PR-turer</t>
  </si>
  <si>
    <t xml:space="preserve">Informasjonsmateriell </t>
  </si>
  <si>
    <t xml:space="preserve">Diverse </t>
  </si>
  <si>
    <t>Medisiner/legebesøk</t>
  </si>
  <si>
    <t>Sport og fritid</t>
  </si>
  <si>
    <t>Diverse elevrelaterte kostnader</t>
  </si>
  <si>
    <t xml:space="preserve">Andre kostnader </t>
  </si>
  <si>
    <t>Renter pantelån</t>
  </si>
  <si>
    <t>Renter annen gjeld</t>
  </si>
  <si>
    <t>Bankkostnader/gebyrer</t>
  </si>
  <si>
    <t>Avsetningskontokoder</t>
  </si>
  <si>
    <t>Byggefond</t>
  </si>
  <si>
    <t>Fordeling</t>
  </si>
  <si>
    <t>Sum av Sum</t>
  </si>
  <si>
    <t>Basistilskudd</t>
  </si>
  <si>
    <t>Lønnsutgifter pedagogisk personale</t>
  </si>
  <si>
    <t>Energi</t>
  </si>
  <si>
    <t>Samla utgifter</t>
  </si>
  <si>
    <t>Analyse av oppholdspenger pr. elev</t>
  </si>
  <si>
    <t>Husk ! Alle poster pr. elev</t>
  </si>
  <si>
    <t>1. Rest utgifter som delvis dekkes av statstilskudd</t>
  </si>
  <si>
    <t>NB! Vær nøye med å trekke fra all annen drift enn ordinær folkehøgskoledrift (eks. utleie) på alle punkt.</t>
  </si>
  <si>
    <t>Elevtall</t>
  </si>
  <si>
    <t xml:space="preserve"> </t>
  </si>
  <si>
    <t xml:space="preserve">Faktisk elevtall </t>
  </si>
  <si>
    <t>(Eks. soloinstr. underv. - NB! IKKE OPPHOLDSPENGER)</t>
  </si>
  <si>
    <t xml:space="preserve">    som elevene skal dekke</t>
  </si>
  <si>
    <t>Hvordan har skolen disp. reserven ?</t>
  </si>
  <si>
    <t>funksjh. m.m m/feriep, arbg.avg, sykepenger, ref. lønn</t>
  </si>
  <si>
    <t xml:space="preserve">Lønn IKV - 3 personer a 100% m/feriep, arb.g.avg </t>
  </si>
  <si>
    <t>Fordel.nøkkel</t>
  </si>
  <si>
    <t>Totalt grunnlag for oppholdspenger</t>
  </si>
  <si>
    <t>Innmeldingsgebyr</t>
  </si>
  <si>
    <t>Sum utgufter pr. elev</t>
  </si>
  <si>
    <t>Hvor mye brukte skolen til avskrivninger</t>
  </si>
  <si>
    <t>Totalt</t>
  </si>
  <si>
    <t>Skole internatbygg</t>
  </si>
  <si>
    <t>Sum lønn ped pers.</t>
  </si>
  <si>
    <t>Skolens totale kostnadsutgifter</t>
  </si>
  <si>
    <t>Skolens personalkostnader i % av totale kostnader</t>
  </si>
  <si>
    <t>Skole:_________________________________</t>
  </si>
  <si>
    <t>Skoledrift</t>
  </si>
  <si>
    <t>Internatdrift</t>
  </si>
  <si>
    <t>Andre inntekter</t>
  </si>
  <si>
    <t>Varekostnader</t>
  </si>
  <si>
    <t>Fremmede tjenester</t>
  </si>
  <si>
    <t>Kontorrekvisita</t>
  </si>
  <si>
    <t>Representasjon</t>
  </si>
  <si>
    <t>Forsikringer</t>
  </si>
  <si>
    <t>Finansinntekter</t>
  </si>
  <si>
    <t>Ekstraordinære kostnader</t>
  </si>
  <si>
    <t>Ekstraordinære inntekter</t>
  </si>
  <si>
    <t>Innmeldingspenger fra elever</t>
  </si>
  <si>
    <t>Kursavgifter i skolens regi</t>
  </si>
  <si>
    <t>Undervisningsmidler - salg/avgifter</t>
  </si>
  <si>
    <t>Ekskursjoner reiser</t>
  </si>
  <si>
    <t>Kostpenger personale</t>
  </si>
  <si>
    <t>Statstilskudd Basistilskudd</t>
  </si>
  <si>
    <t>Statstilskudd Elevavhengig</t>
  </si>
  <si>
    <t>Statstilskudd Husleie</t>
  </si>
  <si>
    <t>Statstilskudd fra reserve</t>
  </si>
  <si>
    <t>Fylkestilskudd</t>
  </si>
  <si>
    <t>Andre tilskudd til skole- og internatdrift</t>
  </si>
  <si>
    <t>Kommunale tilskudd</t>
  </si>
  <si>
    <t>Tilskudd fra eierorganisasjon</t>
  </si>
  <si>
    <t>Andre tilskudd</t>
  </si>
  <si>
    <t>Gaver, kollekt, basar</t>
  </si>
  <si>
    <t>Inntekter boliger/bygninger</t>
  </si>
  <si>
    <t>Boliger</t>
  </si>
  <si>
    <t>Utleie andre bygninger</t>
  </si>
  <si>
    <t>Gevinst ved avgang av anleggsmidler</t>
  </si>
  <si>
    <t>Gevinst ved avgang av boliger</t>
  </si>
  <si>
    <t xml:space="preserve"> Fast lønn lærere</t>
  </si>
  <si>
    <t xml:space="preserve"> Vikarer undervisning</t>
  </si>
  <si>
    <t>Lønn annen drift</t>
  </si>
  <si>
    <t>Arbeidsgiveravgift</t>
  </si>
  <si>
    <t>Arbeidsgiveravgift av feriepenger</t>
  </si>
  <si>
    <t>Pensjonspremie arbeidsgivers del</t>
  </si>
  <si>
    <t>Refusjon sykepenger pedagogisk personale</t>
  </si>
  <si>
    <t>Refusjon sykepenger annet personal</t>
  </si>
  <si>
    <t>Refusjon arbeidsgiveravgift</t>
  </si>
  <si>
    <t>Vikar for tillitsvalgte</t>
  </si>
  <si>
    <t>Andre refusjoner arbeidskraft</t>
  </si>
  <si>
    <t>Gave til ansatte</t>
  </si>
  <si>
    <t>Bedriftslege, helse</t>
  </si>
  <si>
    <t>Gruppelivsforsikring</t>
  </si>
  <si>
    <t>Etterutdanning og velferd</t>
  </si>
  <si>
    <t>Arbeidsgiverorg. kontingent</t>
  </si>
  <si>
    <t>Arbeidsklær</t>
  </si>
  <si>
    <t>Andre personalkostnader</t>
  </si>
  <si>
    <t>Innkjøp av matvarer skoledrift</t>
  </si>
  <si>
    <t>Andre varekostnader</t>
  </si>
  <si>
    <t>Leie av lokaler</t>
  </si>
  <si>
    <t xml:space="preserve">Rengjøringsmidler </t>
  </si>
  <si>
    <t>Vaskeriutgifter</t>
  </si>
  <si>
    <t>Kommunale avgifter, eiendomsavgifter etc.</t>
  </si>
  <si>
    <t>Reparasjoner og vedlikehold</t>
  </si>
  <si>
    <t>Kommunaleavgifter</t>
  </si>
  <si>
    <t>Lys og varme boliger</t>
  </si>
  <si>
    <t>Andre kostnader vedrørende boliger</t>
  </si>
  <si>
    <t>Leie/leasing av maskiner, inventar, data og lignende</t>
  </si>
  <si>
    <t>Leie andre kontormaskiner</t>
  </si>
  <si>
    <t>Annen leiekostnad</t>
  </si>
  <si>
    <t>Inventar, verktøy og driftsmateriell som ikke skal aktiveres</t>
  </si>
  <si>
    <t>Bibliotek - bøker</t>
  </si>
  <si>
    <t>Bibliotek - tidskrifter/aviser</t>
  </si>
  <si>
    <t>Undervisningsmidler lærere</t>
  </si>
  <si>
    <t>Undervisningsmidler/materiell elever</t>
  </si>
  <si>
    <t>Verktøy etc</t>
  </si>
  <si>
    <t>Diverse linjer</t>
  </si>
  <si>
    <t>Revisjon</t>
  </si>
  <si>
    <t>Regnskapshonorar</t>
  </si>
  <si>
    <t>Andre fremmede tjenester</t>
  </si>
  <si>
    <t>Kontorkostnader</t>
  </si>
  <si>
    <t>Trykksaker</t>
  </si>
  <si>
    <t>Stillingsannonser</t>
  </si>
  <si>
    <t>Andre kontorkostnader</t>
  </si>
  <si>
    <t>Porto og telefon</t>
  </si>
  <si>
    <t>Telefon</t>
  </si>
  <si>
    <t>Porto</t>
  </si>
  <si>
    <t>Diverse</t>
  </si>
  <si>
    <t>Drivstoff og driftsutgifter</t>
  </si>
  <si>
    <t>Forsikring</t>
  </si>
  <si>
    <t>Andre kostnader transportmidler</t>
  </si>
  <si>
    <t>Utgifter traktor/maskiner</t>
  </si>
  <si>
    <t>Kostnad og godtgjørelse ved reise, diett, bil, og lignende</t>
  </si>
  <si>
    <t>Bilgodtgjørelse, oppgavepliktig</t>
  </si>
  <si>
    <t>Bilgodtgjørelse, ikke oppgavepliktig</t>
  </si>
  <si>
    <t>Reisekostnad, oppgavepliktig</t>
  </si>
  <si>
    <t>Reisekostnad, ikke oppgavepliktig</t>
  </si>
  <si>
    <t>Diettkostnad, oppgavepliktig</t>
  </si>
  <si>
    <t>Diettkostnad, ikke oppgavepliktig</t>
  </si>
  <si>
    <t>Ekskursjoner kostnad</t>
  </si>
  <si>
    <t>Annen reisegodtgjørelser</t>
  </si>
  <si>
    <t>Informasjon og markedsføringskostnader</t>
  </si>
  <si>
    <t>Skoleavis/blad</t>
  </si>
  <si>
    <t>Annonser</t>
  </si>
  <si>
    <t>Messeutgifter</t>
  </si>
  <si>
    <t>Kontingent - informasjonskontoret</t>
  </si>
  <si>
    <t>Annen markedsføringskostnad skoledrift</t>
  </si>
  <si>
    <t>Markedsføring annen drift</t>
  </si>
  <si>
    <t>Representasjoner, gaver, kontingenter etc.</t>
  </si>
  <si>
    <t>Andre kontingenter</t>
  </si>
  <si>
    <t>Gaver</t>
  </si>
  <si>
    <t>Forsikringspremie (unntatt transportmidler og personale)</t>
  </si>
  <si>
    <t>Skolebygg og internat</t>
  </si>
  <si>
    <t>Andre bygninger</t>
  </si>
  <si>
    <t>Nybygg (under oppførelse)</t>
  </si>
  <si>
    <t>Driftsmidler (ikke transportmidler)</t>
  </si>
  <si>
    <t>Annen kostnad</t>
  </si>
  <si>
    <t>Ulykkeforsikring elever</t>
  </si>
  <si>
    <t>Av- og nedskrivninger</t>
  </si>
  <si>
    <t>Avskrivninger på transportmidler, maskiner, inventar og innredning</t>
  </si>
  <si>
    <t>Avskrivninger på bygninger og annen fast eiendom</t>
  </si>
  <si>
    <t>Avskrivning på boliger</t>
  </si>
  <si>
    <t>Nedskrivning på anleggsmidler</t>
  </si>
  <si>
    <t>Nedskrivning på boliger</t>
  </si>
  <si>
    <t>Tap ved avgang av anleggsmidler</t>
  </si>
  <si>
    <t>Tap ved avgang boliger</t>
  </si>
  <si>
    <t>Inkommet på tidligere nedskrevne fordringer</t>
  </si>
  <si>
    <t>Tap på fordringer</t>
  </si>
  <si>
    <t>Periodiseringskonto</t>
  </si>
  <si>
    <t>Renteinntekter</t>
  </si>
  <si>
    <t>Purregebyr</t>
  </si>
  <si>
    <t>Andre finansinntekter</t>
  </si>
  <si>
    <t>Finanskostnader</t>
  </si>
  <si>
    <t>Betalbar skatt</t>
  </si>
  <si>
    <t>Resultat og disponeringer</t>
  </si>
  <si>
    <t>Årsresultat tilført egenkapital</t>
  </si>
  <si>
    <t>Disponeringer</t>
  </si>
  <si>
    <t>Reparasjon og vedlikehold</t>
  </si>
  <si>
    <t/>
  </si>
  <si>
    <t>6. Forsikringer,</t>
  </si>
  <si>
    <t>Reise, diett, bil, og lignende</t>
  </si>
  <si>
    <t>Andre inntekter skoledrift</t>
  </si>
  <si>
    <t>Tilskudd til spesialundervisning (eks. lønnsrefusjon)</t>
  </si>
  <si>
    <t>Refusjon lys og varme</t>
  </si>
  <si>
    <t>Kioskvarer / automater</t>
  </si>
  <si>
    <t>Årsregnskap</t>
  </si>
  <si>
    <t>Kostnader arbeidskraft pedagogisk</t>
  </si>
  <si>
    <t xml:space="preserve"> Honorarer - foredragsholder (avgiftspliktig)</t>
  </si>
  <si>
    <t>Andre oppgave pliktige godtgjørelser</t>
  </si>
  <si>
    <t>Arbeidsgiveravgift og pensjonskostnader</t>
  </si>
  <si>
    <t>Andre kost. Arbeidskraft - ikke oppgavepliktig</t>
  </si>
  <si>
    <t>Annen personalkostnad</t>
  </si>
  <si>
    <t>Matvarer</t>
  </si>
  <si>
    <t>Driftskostnader bolig</t>
  </si>
  <si>
    <t>Driftskostnader skole og internat</t>
  </si>
  <si>
    <t>Serviceavtale bygg</t>
  </si>
  <si>
    <t>KAN SETTE INN EGNE KONTI HERFRA OG NED</t>
  </si>
  <si>
    <t>konto</t>
  </si>
  <si>
    <t>Kontonavn</t>
  </si>
  <si>
    <t>Kolonne A:</t>
  </si>
  <si>
    <t>Kontonummer</t>
  </si>
  <si>
    <t>Kolonne D:</t>
  </si>
  <si>
    <t>Kolonne E:</t>
  </si>
  <si>
    <t>Kolonne F:</t>
  </si>
  <si>
    <t>Skolens driftsutgift på denne kontoen</t>
  </si>
  <si>
    <t>Kolonne G:</t>
  </si>
  <si>
    <t>Gjennomsnittlig stillingsprosent</t>
  </si>
  <si>
    <t>Kolonne H:</t>
  </si>
  <si>
    <t>Utgifter til annen drift skal inn i denne kolonnen</t>
  </si>
  <si>
    <t>Kolonne I:</t>
  </si>
  <si>
    <t>Samlede utgifter for skoledrift og annen drift</t>
  </si>
  <si>
    <t>Utgiftskategori</t>
  </si>
  <si>
    <t>Resultat</t>
  </si>
  <si>
    <t>Sommerdrift</t>
  </si>
  <si>
    <t>Offentlig refusjon vedrørende arbeidskraft (ved refusjon skal en bruke minus foran tallet)</t>
  </si>
  <si>
    <t>TV lisens</t>
  </si>
  <si>
    <t>Verktøy til vedlikeholdspersonell</t>
  </si>
  <si>
    <t>Hvis linjene ikke føres via balansen</t>
  </si>
  <si>
    <t>Internett, ADSL, bredbånd</t>
  </si>
  <si>
    <t>alarmoverføring</t>
  </si>
  <si>
    <t>Årbok,elevråd, skolebilde, elevguide</t>
  </si>
  <si>
    <t>Bank og kortgebyr</t>
  </si>
  <si>
    <t>Utleie boliger, hybler, leiligheter</t>
  </si>
  <si>
    <t>Bruk av bil, minibuss, buss</t>
  </si>
  <si>
    <t>Honorarer avgiftspliktig (oppgavepliktig)</t>
  </si>
  <si>
    <t>Stipendiat</t>
  </si>
  <si>
    <t>Bedriftslege, tilskudd til treningsavgift, tilskudd til fysiskterapi</t>
  </si>
  <si>
    <t>Etterutdanning, rektorsamling, kurs, konferanser</t>
  </si>
  <si>
    <t>HSH/KS/OU/APO</t>
  </si>
  <si>
    <t>Lønn/tilskudd til ekstra undervisning</t>
  </si>
  <si>
    <t>Reparasjon og vedlikehold, fått med i husleiegrunnlag</t>
  </si>
  <si>
    <t>Reparasjon og vedlikehold, bygg (ikke med i husleiegrunnlag)</t>
  </si>
  <si>
    <t>Tilskudd stat (B+S)</t>
  </si>
  <si>
    <t>Kost</t>
  </si>
  <si>
    <t>Investering</t>
  </si>
  <si>
    <t>Inntekt skoledrift</t>
  </si>
  <si>
    <t>Inntekt internatdrift</t>
  </si>
  <si>
    <t>Statstilskudd B+S</t>
  </si>
  <si>
    <t>Annen inntekt</t>
  </si>
  <si>
    <t>Lønn Pedagogisk personale</t>
  </si>
  <si>
    <t>Fyll da inn kolonne A: kontonr. D: kontonavn E: Kostnader  H: velg hvilken kategori</t>
  </si>
  <si>
    <t xml:space="preserve">    2. Lønn internatleder/kontor//administrasjon/vaktmester eks. 3 IKV stillinger</t>
  </si>
  <si>
    <t>3. Lønnsutg. øvrig personal inkl., feriep., pensjon (også IKV personalet),arb.g.avg.</t>
  </si>
  <si>
    <t>4.Personalutvikling og andre personalkostnader</t>
  </si>
  <si>
    <t xml:space="preserve">5. Kost pr. elev pr. skoleår. Kortkurselever regnes om til helårs </t>
  </si>
  <si>
    <t>7. Kommunaleavgifter</t>
  </si>
  <si>
    <t>9. Investeringer pr. elev: Underv. midl, inventar, utstyr, bibliotek, tidskrifter</t>
  </si>
  <si>
    <t>10. Fremmede tjenester</t>
  </si>
  <si>
    <t>11. Kontordrift, telefon, porto, internett</t>
  </si>
  <si>
    <t>12. Kostnad og godtgjørelse ved reise, diett, bil, og lignende</t>
  </si>
  <si>
    <t>13. Informasjonsarb., matriell, annonser, info.kontoret, og anne markedsføring</t>
  </si>
  <si>
    <t>Leie maskiner</t>
  </si>
  <si>
    <t>Kontoplan nummer 6700 serie</t>
  </si>
  <si>
    <t>Driftskostnader som ellers ikke er spesifisert i skjemaet</t>
  </si>
  <si>
    <t>Kontoplan nummer 7100 serie</t>
  </si>
  <si>
    <t>Lønn IKV utenom Statens tilskudd i B (3-stillinger)</t>
  </si>
  <si>
    <t xml:space="preserve">Noen vil savne at avskrivinger er tatt med i grunnlaget. </t>
  </si>
  <si>
    <t>Vi har valgt å utelate det fra undersøkelsen og sier at denne må dekkes av ekstern drift.</t>
  </si>
  <si>
    <t>Elevinnbetalinger til undervisning</t>
  </si>
  <si>
    <t>Elevinnbetaling undervisning</t>
  </si>
  <si>
    <t xml:space="preserve">Kolonne H skal i utgangspunktet ikke røres </t>
  </si>
  <si>
    <t>Ikke med i analysen</t>
  </si>
  <si>
    <t>Undervisningsmidler, formingsmateriell, noter, litteratur, bøker</t>
  </si>
  <si>
    <t>Vareartikler</t>
  </si>
  <si>
    <t>Alt innkjøp til kiosken, brusautomat, sjokoladeautomat, telekort, prospektkort, osv.</t>
  </si>
  <si>
    <t>Fastlønn</t>
  </si>
  <si>
    <t>Utstyrgodtgjørelse</t>
  </si>
  <si>
    <t>Solgte tjenester, utleie arbeidskraft, regnskapshonorar</t>
  </si>
  <si>
    <t>Oppgavepliktig</t>
  </si>
  <si>
    <t>Lys og varme</t>
  </si>
  <si>
    <t>Rengjøringsmidler, papirvarer, sanitærartikler</t>
  </si>
  <si>
    <t>Vaskepulver, rekvisita, vask hos andre, utstyr</t>
  </si>
  <si>
    <t>Snørydding, grusing, løv/kvist, planter</t>
  </si>
  <si>
    <t>Blomster, lys, duker, diverse</t>
  </si>
  <si>
    <t>Kopimaskin, frankeringsmaskin</t>
  </si>
  <si>
    <t>Faglitteratur, litteratur bibliotek</t>
  </si>
  <si>
    <t xml:space="preserve">Arbeidstøy - ikke innberetningspliktig, </t>
  </si>
  <si>
    <t xml:space="preserve">Vedlikehold skoleanlegg, internat, kjøkken, datarom, </t>
  </si>
  <si>
    <t>Serviceavtaler brann, innbrudd, alarmoverføring, heis, etc.</t>
  </si>
  <si>
    <t>Inventar, maskiner, kontormaskiner, IKT utstyr og annet utstyr</t>
  </si>
  <si>
    <t>Kontorrekvisita, konvolutter for salg</t>
  </si>
  <si>
    <t>Brevark, konvolutter og andre trykksaker</t>
  </si>
  <si>
    <t>Frankering, frimerker, frakt</t>
  </si>
  <si>
    <t>Forsikring, årsavgift, piggdekkavgift</t>
  </si>
  <si>
    <t>Film, lysbilder, utstillingsmateriell, plakater med mer</t>
  </si>
  <si>
    <t>Standleie, leie av messeselskap</t>
  </si>
  <si>
    <t>Kontingenter og medlemskap eksklusiv kontingent på konto 5940/7370</t>
  </si>
  <si>
    <t>Erstatninger</t>
  </si>
  <si>
    <t>Maskiner og utstyr</t>
  </si>
  <si>
    <t>Dataanlegg undervisning og administrasjon, vaskemaskiner</t>
  </si>
  <si>
    <t>Fordeling av kostnader over perioder som måneder</t>
  </si>
  <si>
    <t>Agiogevinst</t>
  </si>
  <si>
    <t>2. Hvis man har konti som i ikke passer sammen med denne standard kontoplan,</t>
  </si>
  <si>
    <t>kan man legge inn egne konti fra rad 247 til 278</t>
  </si>
  <si>
    <t xml:space="preserve">Øvrige driftskostnader skole og internat </t>
  </si>
  <si>
    <t>Personalutvikling og andre personalkost.</t>
  </si>
  <si>
    <t>Lønn Internatleder, kontor, Vedlikehold</t>
  </si>
  <si>
    <t>inntekter skal ha negativt fortegn</t>
  </si>
  <si>
    <t>Fyll inn gjennomsnittlig stillingsprosent for året</t>
  </si>
  <si>
    <t>Start med arket kontoplan,  fyll kun inn der det er farget med gult. Resten bør ikke røres.</t>
  </si>
  <si>
    <t>Kortkursavgifter og andre kursavgifter, ikke hovedkursavgifter</t>
  </si>
  <si>
    <t>Kan være praktisk anordning å føre via balansekonto</t>
  </si>
  <si>
    <t>Felles/semesteravgifter. trekk eleven (kopi/vask//telefon/internett)skolebilde,årbok</t>
  </si>
  <si>
    <t>Hvis årselevtall er større enn tilskuddselevtall, hentes fra konto 2070</t>
  </si>
  <si>
    <t>Flyktinger, norskundervisnining, funksjonhemmede, Aetat</t>
  </si>
  <si>
    <t>Barnehage og andre bygninger som ikke har med skoledriften å gjøre</t>
  </si>
  <si>
    <t>Alt salg i kiosk, brusautomat, sjokoladeautomat, frimerker, telekort, osv.</t>
  </si>
  <si>
    <t>stillings-</t>
  </si>
  <si>
    <t>Kommunale avgifter,renovasjon,vann, kloakk, feiing og eiendomsavgifter</t>
  </si>
  <si>
    <t>Strøm, nettleie, olje, gass, lysrør/pærer</t>
  </si>
  <si>
    <t>Service(dekketøy), bestikk og annet kjøkkenutstyr</t>
  </si>
  <si>
    <t xml:space="preserve">Kjøp IKT utstyr, programvare, utstyr datarom og fornyelse av datalisenser </t>
  </si>
  <si>
    <t>Tidsskrifter, aviser, blad</t>
  </si>
  <si>
    <t>Serviceavtale, kopipapir, Kopinor, kopimaskinrekvisita, fotopapir</t>
  </si>
  <si>
    <t>Serviceavtaler, rekvisita, lisenser vedr. administrasjonen</t>
  </si>
  <si>
    <t>Telefon, telefaks, telefongodtgjørelse (oppgavepliktig)</t>
  </si>
  <si>
    <t>Påløpne feriepenger</t>
  </si>
  <si>
    <t>Refusjon sykepenger internatleder, kontor, vaktmester</t>
  </si>
  <si>
    <t>Lys og varme (Energi)</t>
  </si>
  <si>
    <t>Inventar og utstyr til undervisning</t>
  </si>
  <si>
    <t>Inventar og utstyr til kjøkkenavdeling</t>
  </si>
  <si>
    <t>Inventar og utstyr til vaktmester / hagearbeid</t>
  </si>
  <si>
    <t>Inventar og utstyr til administrasjon</t>
  </si>
  <si>
    <t>Inventar og utstyr til IKT (undervisning/elevrelatert)</t>
  </si>
  <si>
    <t>Kortkursutgifter</t>
  </si>
  <si>
    <t>Juridisk bistand</t>
  </si>
  <si>
    <t>Serviceavtale og lisenser (administrasjon)</t>
  </si>
  <si>
    <t>Skolebrosjyre/skoleplan</t>
  </si>
  <si>
    <t>Lønnsutg. Øvrig personale</t>
  </si>
  <si>
    <t>Hvis dette er vanskelig, så gjør en skjønnsmessig vurdering istedenfor å bli sittende fast.</t>
  </si>
  <si>
    <t>Summen (G) skal stemme med totalsummen i regnskapet</t>
  </si>
  <si>
    <t>Samlede utgifter minus evt. tilskudd fra annet hold</t>
  </si>
  <si>
    <t>Statstilskudd</t>
  </si>
  <si>
    <t>Reiseforsikring, lovpålagt ulykkesforsikring</t>
  </si>
  <si>
    <t>Andre inntekter internatdrift</t>
  </si>
  <si>
    <t>som har med undervisning å gjøre</t>
  </si>
  <si>
    <t>Storvøling</t>
  </si>
  <si>
    <t>sykepenger og fødselspenger</t>
  </si>
  <si>
    <t>Vedlikehold - kun skole/internat - ikke lærerboliger, ikke "storvøling"</t>
  </si>
  <si>
    <t>b)      Årselevtall = hovedkurs+ kortkurs + dobbelttellende</t>
  </si>
  <si>
    <t>c)      Faktisk elevtall = årselevtallet minus dobbelttelling</t>
  </si>
  <si>
    <t>Inventar og utstyr til internatavdeling</t>
  </si>
  <si>
    <t>Inventar og utstyr generelt</t>
  </si>
  <si>
    <t>8. Øvrige driftskostnader skole og internat eksklusivt Kommunaleavgifter, Energi</t>
  </si>
  <si>
    <t>Anleggsmidler</t>
  </si>
  <si>
    <t>Omløpsmidler</t>
  </si>
  <si>
    <t>Sum Eiendeler</t>
  </si>
  <si>
    <t>Eiendeler</t>
  </si>
  <si>
    <t>BALANSE</t>
  </si>
  <si>
    <t>Egenkapital og gjeld</t>
  </si>
  <si>
    <t>Egenkapital</t>
  </si>
  <si>
    <t>Kortsiktig gjeld</t>
  </si>
  <si>
    <t>Langsiktig gjeld</t>
  </si>
  <si>
    <t>Sum egenkapital og gjeld</t>
  </si>
  <si>
    <r>
      <t>minus</t>
    </r>
    <r>
      <rPr>
        <sz val="10"/>
        <rFont val="Arial"/>
        <family val="2"/>
      </rPr>
      <t xml:space="preserve">         Lønn til "ekstraundervisning</t>
    </r>
  </si>
  <si>
    <r>
      <t>minus</t>
    </r>
    <r>
      <rPr>
        <sz val="10"/>
        <rFont val="Arial"/>
        <family val="2"/>
      </rPr>
      <t xml:space="preserve">     Elevinnbetalinger til undersvisning</t>
    </r>
  </si>
  <si>
    <r>
      <t>Skolen må dekke selv:</t>
    </r>
    <r>
      <rPr>
        <sz val="10"/>
        <rFont val="Arial"/>
        <family val="2"/>
      </rPr>
      <t xml:space="preserve">  Samla utgifter minus stats/fylkestilskudd = </t>
    </r>
  </si>
  <si>
    <r>
      <t>Dette utgjør pr. åreselev:</t>
    </r>
    <r>
      <rPr>
        <sz val="10"/>
        <rFont val="Arial"/>
        <family val="2"/>
      </rPr>
      <t xml:space="preserve"> </t>
    </r>
    <r>
      <rPr>
        <sz val="8"/>
        <rFont val="Arial"/>
        <family val="2"/>
      </rPr>
      <t>(føres i pkt.1 i analysen for oppholdspenger)</t>
    </r>
    <r>
      <rPr>
        <sz val="10"/>
        <rFont val="Arial"/>
        <family val="2"/>
      </rPr>
      <t xml:space="preserve"> </t>
    </r>
  </si>
  <si>
    <r>
      <t xml:space="preserve">14. Div. driftsutgifter, renhold, toalettart. + </t>
    </r>
    <r>
      <rPr>
        <b/>
        <sz val="10"/>
        <rFont val="Arial"/>
        <family val="2"/>
      </rPr>
      <t xml:space="preserve"> ulike andre utgifter </t>
    </r>
    <r>
      <rPr>
        <sz val="10"/>
        <rFont val="Arial"/>
        <family val="2"/>
      </rPr>
      <t xml:space="preserve"> </t>
    </r>
  </si>
  <si>
    <t>Totalsum</t>
  </si>
  <si>
    <t>Husleietilskudd minus rentekosnader</t>
  </si>
  <si>
    <t xml:space="preserve">Nominell rente på langsiktig gjeld </t>
  </si>
  <si>
    <t>Stillingsprosent lærere</t>
  </si>
  <si>
    <t>Stillingsprosent rektor og inspektør</t>
  </si>
  <si>
    <t>Stillingsprosent internatleder</t>
  </si>
  <si>
    <t>Stillingsprosent på kontor</t>
  </si>
  <si>
    <t>Stillingsprosent vaktmester</t>
  </si>
  <si>
    <t>Stillingsprosent internat, kjøkken og renhold eks. internatleder</t>
  </si>
  <si>
    <t>Stillings %</t>
  </si>
  <si>
    <t>undervisning</t>
  </si>
  <si>
    <t>administrasjon</t>
  </si>
  <si>
    <t>Stillingsprosent andre</t>
  </si>
  <si>
    <t>% stilling som rektor og inspektør bruker til undervisning settes i celle B11</t>
  </si>
  <si>
    <t>% stilling som rektor og inspektør bruker til administrasjon settes i celle C11</t>
  </si>
  <si>
    <t>IT tjenester/ IT konsulent</t>
  </si>
  <si>
    <t>Konsulent til organisasjons- og personalutvikling</t>
  </si>
  <si>
    <t>Konsulent byggningsmessig</t>
  </si>
  <si>
    <t>Styreansvarsforsikring</t>
  </si>
  <si>
    <t>Husk å fyll ut Balansen i celle E324 til E332</t>
  </si>
  <si>
    <t>Husk å fyll ut Balansen i linje 324 - 332</t>
  </si>
  <si>
    <t>Ekstraordinære tilskudd korona</t>
  </si>
  <si>
    <t>34XX</t>
  </si>
  <si>
    <t>Stillingsprosent markedsføring (gitt at skolen har egen stilling spesifisert til dette)</t>
  </si>
  <si>
    <t>Hvor mange stillingsprosent vil dere anslå totalt brukes til markedsføring/informasjon</t>
  </si>
  <si>
    <t>Utbetaling av kompensasjon til delvis dekning av inntektstap som følge av bortfall av elevinntekter og kompensasjon for merutgifter knyttet til covid-19</t>
  </si>
  <si>
    <t>Andre kompensasjonsordninger på grunn av covid-19</t>
  </si>
  <si>
    <t>Salgsinntekt - servering</t>
  </si>
  <si>
    <t>Salgsinntekt - kiosk</t>
  </si>
  <si>
    <t>Salgsinntekt - catering</t>
  </si>
  <si>
    <t>Utleie  av lokaler (overnatting)</t>
  </si>
  <si>
    <t>Utleie andre bygninger, avgiftspliktig</t>
  </si>
  <si>
    <t>Annen utleie, avgiftspliktig</t>
  </si>
  <si>
    <t>Salgsinntekt, avgiftspliktig</t>
  </si>
  <si>
    <t>Salgsinntekt, avgiftsfri</t>
  </si>
  <si>
    <t>Utleie andre bygninger, avgiftsfri</t>
  </si>
  <si>
    <t>Annen utleie, avgiftsfri</t>
  </si>
  <si>
    <t>3260-3289</t>
  </si>
  <si>
    <t>Linjeavgifter</t>
  </si>
  <si>
    <t>Inntekter kopiering</t>
  </si>
  <si>
    <t>Fellesutgifter - Innteker/trekk fra elever</t>
  </si>
  <si>
    <t>Oppholdspenger fra elever</t>
  </si>
  <si>
    <t>Tilbakeføring av statstilskudd til Folkehøgskolerådet</t>
  </si>
  <si>
    <t>Oppholdspenger Hoved-/kortkurs, refunderte oppholdspenger</t>
  </si>
  <si>
    <t>Utleie transportmidler</t>
  </si>
  <si>
    <t>Verdiendringer eiendommer</t>
  </si>
  <si>
    <t>Innkjøp av matvarer annen drift 15%</t>
  </si>
  <si>
    <t>Innkjøp av matvarer annen drift 25%</t>
  </si>
  <si>
    <t>Innkjøp av matvarer annen drift 0%</t>
  </si>
  <si>
    <t>Stipend og godtgjørelse til Stipendiater</t>
  </si>
  <si>
    <t xml:space="preserve"> Fordeler i arbeidsforhold</t>
  </si>
  <si>
    <t xml:space="preserve"> Fri bil</t>
  </si>
  <si>
    <t xml:space="preserve"> Fri telefon</t>
  </si>
  <si>
    <t xml:space="preserve"> Fri avis</t>
  </si>
  <si>
    <t xml:space="preserve"> Fri losji og bolig</t>
  </si>
  <si>
    <t xml:space="preserve"> Rentefordel</t>
  </si>
  <si>
    <t>Gruppeliv</t>
  </si>
  <si>
    <t>Yrkesskade</t>
  </si>
  <si>
    <t>Pensjon</t>
  </si>
  <si>
    <t xml:space="preserve"> Motkonto for gruppe 52</t>
  </si>
  <si>
    <t>Sykepenger/fødselspenger pedagogisk personale</t>
  </si>
  <si>
    <t>Sykepenger/fødselspenger internatleder, kontor, vaktmester</t>
  </si>
  <si>
    <t>Sykepenger/fødselspenger Internat/kjøkken/renhold</t>
  </si>
  <si>
    <t>Reiseforsikring</t>
  </si>
  <si>
    <t>Renhold- kjøpte tjenester / Renholdstjenester</t>
  </si>
  <si>
    <t>Utgifter sommerdrift</t>
  </si>
  <si>
    <t>Leie transportmidler</t>
  </si>
  <si>
    <t>Leasing transportmidler</t>
  </si>
  <si>
    <t>6011-6017</t>
  </si>
  <si>
    <t>HUSK Å FYLL INN LINJE 324 TIL 332</t>
  </si>
  <si>
    <t>Utfylling av fanen "Kontoplan"</t>
  </si>
  <si>
    <t>Utfylling av fanen "Skjema"</t>
  </si>
  <si>
    <t xml:space="preserve">Nå kan dere lagre filen og maile den til </t>
  </si>
  <si>
    <t>johan@ikf.no</t>
  </si>
  <si>
    <r>
      <t xml:space="preserve">Dere må </t>
    </r>
    <r>
      <rPr>
        <b/>
        <sz val="12"/>
        <rFont val="Century Gothic"/>
        <family val="2"/>
      </rPr>
      <t xml:space="preserve">ikke endre </t>
    </r>
    <r>
      <rPr>
        <sz val="12"/>
        <rFont val="Century Gothic"/>
        <family val="2"/>
      </rPr>
      <t>formlene, da blir de ulike postene ikke sammenlignbare.</t>
    </r>
  </si>
  <si>
    <t>Håper dette var avklarende, og at samtlige skoler som undersøkelsen er relevant for, blir med denne gang 😀</t>
  </si>
  <si>
    <t>Fyll inn kostnadene på skoledrift (E) og annen drift (F)</t>
  </si>
  <si>
    <t>Husk å fyll ut faktisk stillingsprosent (I) i cellene som er markert gule celle I63, I64, I65 og I67.</t>
  </si>
  <si>
    <r>
      <rPr>
        <b/>
        <sz val="12"/>
        <rFont val="Century Gothic"/>
        <family val="2"/>
      </rPr>
      <t>2) Tilskudd stat</t>
    </r>
    <r>
      <rPr>
        <sz val="12"/>
        <rFont val="Century Gothic"/>
        <family val="2"/>
      </rPr>
      <t xml:space="preserve"> vil komme fram automatisk ved å fylle ut elevtallskolonnene.
</t>
    </r>
    <r>
      <rPr>
        <b/>
        <sz val="12"/>
        <rFont val="Century Gothic"/>
        <family val="2"/>
      </rPr>
      <t xml:space="preserve">Pluss/minus reserve </t>
    </r>
    <r>
      <rPr>
        <sz val="12"/>
        <rFont val="Century Gothic"/>
        <family val="2"/>
      </rPr>
      <t>- er en post som tar hensyn til differansen mellom tilskuddselevtall og årselevstall. Det er viktig at skolene som har lavere årselevtall enn tilskuddselevtall, tilpasser lærerressursen til årselevtallet og setter av overskytende tilskudd på fond. Når årselevtallet igjen stiger over tilskuddselevtallet, skal disse midlene føres tilbake og styrke ekstra lærerressurser.</t>
    </r>
  </si>
  <si>
    <r>
      <t xml:space="preserve">3) Langkursene - </t>
    </r>
    <r>
      <rPr>
        <sz val="12"/>
        <rFont val="Century Gothic"/>
        <family val="2"/>
      </rPr>
      <t xml:space="preserve">Lønn pedagogisk personale. Her er det viktig å få med alle de lønnskostnadene som er nevnt + feriepenger, pensjon og arbeidsgiveravgift 
Det er viktig her å presisere at det er arbeidsgivers del av pensjonen en skal bruke.
</t>
    </r>
    <r>
      <rPr>
        <b/>
        <sz val="12"/>
        <rFont val="Century Gothic"/>
        <family val="2"/>
      </rPr>
      <t xml:space="preserve">Kortkursene - </t>
    </r>
    <r>
      <rPr>
        <sz val="12"/>
        <rFont val="Century Gothic"/>
        <family val="2"/>
      </rPr>
      <t>Lønn pedagogisk personale (se langkursene)</t>
    </r>
  </si>
  <si>
    <r>
      <t>4) Minus</t>
    </r>
    <r>
      <rPr>
        <sz val="12"/>
        <rFont val="Century Gothic"/>
        <family val="2"/>
      </rPr>
      <t xml:space="preserve">  - Her må en trekke fra alle tilskuddene en har fått fra ulike instanser – til lærerlønn. Eksklusiv sykepenger, trygdekontorer, a-etat, flyktningundervisning, tillitsmannsarbeid m.m. Dette fordi lønnskostnadene for dette arbeidet er innebygd i ”Lønn pedagogisk pers.”Undersøkelsen vil belyse hva staten skal betale for ordinær undervisning. 
Dersom noen skoler tar ekstrabetalt for noe undervisning – eksempel underv. i solosinstrument, må også dette trekkes fra. </t>
    </r>
  </si>
  <si>
    <r>
      <rPr>
        <b/>
        <sz val="12"/>
        <rFont val="Century Gothic"/>
        <family val="2"/>
      </rPr>
      <t>5) Lønn  IKV</t>
    </r>
    <r>
      <rPr>
        <sz val="12"/>
        <rFont val="Century Gothic"/>
        <family val="2"/>
      </rPr>
      <t>. Normalt gir staten tilskudd til lønn til tre av IKV personalet: internatleder, kontorsekretær og vaktmester. Husk feriepenger, pensjon (arbeidsgivers del) og arbeidsgiveravgift. 
Skoler som ikke har tre stillinger innen IKV (100% stillinger), bør justere dette opp til 3 stk 100% stillinger for at undersøkelsen skal bli sammenlignbar fra skole til skole. 
Blir automatisk generert fra celle I63, I64, I65 og I67.</t>
    </r>
  </si>
  <si>
    <r>
      <t>6) Vedlikehold -</t>
    </r>
    <r>
      <rPr>
        <sz val="12"/>
        <rFont val="Century Gothic"/>
        <family val="2"/>
      </rPr>
      <t xml:space="preserve"> Her må det brukes skjønn. Enkelte år er disse utgiftene svært høye, andre år lave. Prøv å finne et snitt på de tre foregående år. Og husk at det ikke gjelder lærerboligene.</t>
    </r>
  </si>
  <si>
    <r>
      <rPr>
        <b/>
        <sz val="12"/>
        <rFont val="Century Gothic"/>
        <family val="2"/>
      </rPr>
      <t>7) Energi</t>
    </r>
    <r>
      <rPr>
        <sz val="12"/>
        <rFont val="Century Gothic"/>
        <family val="2"/>
      </rPr>
      <t xml:space="preserve"> – her fører en opp alle utgiftene til lys og varme, også andre typer brensel.  
NB!  Ikke lærerboliger</t>
    </r>
  </si>
  <si>
    <r>
      <rPr>
        <b/>
        <sz val="12"/>
        <rFont val="Century Gothic"/>
        <family val="2"/>
      </rPr>
      <t xml:space="preserve">8) Samlede utgifter </t>
    </r>
    <r>
      <rPr>
        <sz val="12"/>
        <rFont val="Century Gothic"/>
        <family val="2"/>
      </rPr>
      <t>– minus stat. Gir da skolen et bilde på hvor mye en får dekket av de utgifter som er ment dekket gjennom dagens tilskuddsordning. De fleste skolene kommer ut i minus her – noe som bekrefter vår argumentasjon på at tilskuddene ikke lenger dekke de utgiftene de er ment å dekke. Dette betyr at skolen må dekke dette inn på annen måte eks. gjennom økte elevpenger.</t>
    </r>
  </si>
  <si>
    <t>Her bruker vi faktisk elevtall – det antall ”hoder” som har vært elever på skolen dette kalenderåret. Hjemmeboere regnes som 1/3 elev. Kortkurselever må regnes om til årselever (ingen dobbeltelling). 
Det er også viktig å trekke ut all annen virksomhet på skolen (brylluper, sommerutleie m. m) Dette kan være  vanskelig, men må gjøres skjønnsmessig på best mulig måte.</t>
  </si>
  <si>
    <r>
      <t xml:space="preserve">1.Utgifter pr. elev staten ikke dekker </t>
    </r>
    <r>
      <rPr>
        <sz val="12"/>
        <rFont val="Century Gothic"/>
        <family val="2"/>
      </rPr>
      <t xml:space="preserve">(overføres fra statstilskuddsanalysen) </t>
    </r>
    <r>
      <rPr>
        <b/>
        <sz val="12"/>
        <rFont val="Century Gothic"/>
        <family val="2"/>
      </rPr>
      <t xml:space="preserve">
2. Lønn IKV</t>
    </r>
    <r>
      <rPr>
        <sz val="12"/>
        <rFont val="Century Gothic"/>
        <family val="2"/>
      </rPr>
      <t xml:space="preserve"> utenom Statens tilskudd i B (3-stillinger)
</t>
    </r>
    <r>
      <rPr>
        <b/>
        <sz val="12"/>
        <rFont val="Century Gothic"/>
        <family val="2"/>
      </rPr>
      <t xml:space="preserve">3. Lønnsutgifter øvrig personale. </t>
    </r>
    <r>
      <rPr>
        <sz val="12"/>
        <rFont val="Century Gothic"/>
        <family val="2"/>
      </rPr>
      <t xml:space="preserve">Alle andre lønnsutgifter som er knyttet til folkehøgskoledriften og som ikke er med i første del av analysen. (NB ikke pedagogisk personale)   
Her er det viktig å få med alle kostnadene som feriepenger, pensjon og arb.giv.avg.
Det er viktig å trekke fra lønnsutgifter til ekstern drift, dette må gjøres skjønnsmessig med for eksempel en viss prosentdel av totalen.
</t>
    </r>
    <r>
      <rPr>
        <b/>
        <sz val="12"/>
        <rFont val="Century Gothic"/>
        <family val="2"/>
      </rPr>
      <t>4. Personalutvikling.</t>
    </r>
    <r>
      <rPr>
        <sz val="12"/>
        <rFont val="Century Gothic"/>
        <family val="2"/>
      </rPr>
      <t xml:space="preserve">
</t>
    </r>
    <r>
      <rPr>
        <b/>
        <sz val="12"/>
        <rFont val="Century Gothic"/>
        <family val="2"/>
      </rPr>
      <t xml:space="preserve">5. Kost. </t>
    </r>
    <r>
      <rPr>
        <sz val="12"/>
        <rFont val="Century Gothic"/>
        <family val="2"/>
      </rPr>
      <t xml:space="preserve">Alt matinnkjøp til folkehøgskoledriften – pr. elev 
Skoler som ikke skiller matinnkjøp skoledrift og ekstern drift bør overveie å starte med det. Dette må også gjøres etter beste skjønn.
</t>
    </r>
    <r>
      <rPr>
        <b/>
        <sz val="12"/>
        <rFont val="Century Gothic"/>
        <family val="2"/>
      </rPr>
      <t xml:space="preserve">6. Forsikringer og kommunale avgifter. </t>
    </r>
    <r>
      <rPr>
        <sz val="12"/>
        <rFont val="Century Gothic"/>
        <family val="2"/>
      </rPr>
      <t xml:space="preserve">Hold lærerboliger unna her.
</t>
    </r>
    <r>
      <rPr>
        <b/>
        <sz val="12"/>
        <rFont val="Century Gothic"/>
        <family val="2"/>
      </rPr>
      <t>7. Kontonummer 6320 i kontoplanen</t>
    </r>
    <r>
      <rPr>
        <sz val="12"/>
        <rFont val="Century Gothic"/>
        <family val="2"/>
      </rPr>
      <t xml:space="preserve">
</t>
    </r>
    <r>
      <rPr>
        <b/>
        <sz val="12"/>
        <rFont val="Century Gothic"/>
        <family val="2"/>
      </rPr>
      <t>8. Driftskostnader som ellers ikke er spesifisert i skjema</t>
    </r>
    <r>
      <rPr>
        <sz val="12"/>
        <rFont val="Century Gothic"/>
        <family val="2"/>
      </rPr>
      <t xml:space="preserve">
</t>
    </r>
    <r>
      <rPr>
        <b/>
        <sz val="12"/>
        <rFont val="Century Gothic"/>
        <family val="2"/>
      </rPr>
      <t xml:space="preserve">9. Investeringer pr. elev. </t>
    </r>
    <r>
      <rPr>
        <sz val="12"/>
        <rFont val="Century Gothic"/>
        <family val="2"/>
      </rPr>
      <t>Om dette varierer meget, så finn et snitt for de tre siste åra.
1</t>
    </r>
    <r>
      <rPr>
        <b/>
        <sz val="12"/>
        <rFont val="Century Gothic"/>
        <family val="2"/>
      </rPr>
      <t>0. Kontonummer serie 6700 i kontoplanen</t>
    </r>
    <r>
      <rPr>
        <sz val="12"/>
        <rFont val="Century Gothic"/>
        <family val="2"/>
      </rPr>
      <t xml:space="preserve">
</t>
    </r>
    <r>
      <rPr>
        <b/>
        <sz val="12"/>
        <rFont val="Century Gothic"/>
        <family val="2"/>
      </rPr>
      <t xml:space="preserve">11. Kontordrift. </t>
    </r>
    <r>
      <rPr>
        <sz val="12"/>
        <rFont val="Century Gothic"/>
        <family val="2"/>
      </rPr>
      <t xml:space="preserve">Her føres alle kontorrelaterte poster.
</t>
    </r>
    <r>
      <rPr>
        <b/>
        <sz val="12"/>
        <rFont val="Century Gothic"/>
        <family val="2"/>
      </rPr>
      <t>12. Kontonummer serie 7100 i kontoplanen</t>
    </r>
    <r>
      <rPr>
        <sz val="12"/>
        <rFont val="Century Gothic"/>
        <family val="2"/>
      </rPr>
      <t xml:space="preserve">
</t>
    </r>
    <r>
      <rPr>
        <b/>
        <sz val="12"/>
        <rFont val="Century Gothic"/>
        <family val="2"/>
      </rPr>
      <t>13. Informasjonsarbeid</t>
    </r>
    <r>
      <rPr>
        <sz val="12"/>
        <rFont val="Century Gothic"/>
        <family val="2"/>
      </rPr>
      <t xml:space="preserve"> – husk å få med alle typer markedsføring her.
</t>
    </r>
    <r>
      <rPr>
        <b/>
        <sz val="12"/>
        <rFont val="Century Gothic"/>
        <family val="2"/>
      </rPr>
      <t>14. Div. driftsutgifter</t>
    </r>
    <r>
      <rPr>
        <sz val="12"/>
        <rFont val="Century Gothic"/>
        <family val="2"/>
      </rPr>
      <t xml:space="preserve"> – som vist her. 
</t>
    </r>
  </si>
  <si>
    <t>I tillegg må en gå igjennom alle postene i regnskapet og se om det er andre utgifter elevpengene naturlig skal dekke. I utgangspunktet skal skolen kunne drives på statstilskudd pluss elevpenger. Disse to inntektspostene skal kunne gi et regnskap i balanse. 
Pass på at dere ikke fører opp utgifter som elevene likevel betaler på annen måte eksempel materiell, turer m.m.</t>
  </si>
  <si>
    <t>rektor, inspektør</t>
  </si>
  <si>
    <t>Økonomianalyse 2022</t>
  </si>
  <si>
    <t>En del av skolene har nå klart regnskapstallene for 2022 og det er klart for en ny undersøkelse. Folkehøgskolerådet er avhengig av tall fra skolene for å kunne gi Storting og departement riktige bakgrunnstall m.h.t. arbeidet med neste års statsbudsjett.
Veiledning til utfylling av de to skjemaet finner du i neste fane.</t>
  </si>
  <si>
    <r>
      <t xml:space="preserve">1) Elevtallene – </t>
    </r>
    <r>
      <rPr>
        <sz val="12"/>
        <rFont val="Century Gothic"/>
        <family val="2"/>
      </rPr>
      <t xml:space="preserve">her fører dere inn tilskuddselevtallet for 2022. 
Årselevtallet vet dere også selv om dette enda ikke er godkjent. 
Husk at det gjelder kalenderåret 2022. 
Kolonne som heter "fordelingsnøkkel", bruker omregningsfaktorene 2,4 og 1,7 i utregningen av tilskuddet. 
Den andre kolonnen,  ”lærertimer”,  bruker relasjonstallene 2,4 og 1,4 og er et uttrykk for det lærertimetall skolene har til disposisjon per uke. 
Når det gjelder rektor og inspektør tar en med </t>
    </r>
    <r>
      <rPr>
        <b/>
        <sz val="12"/>
        <rFont val="Century Gothic"/>
        <family val="2"/>
      </rPr>
      <t>undervisningsdelen</t>
    </r>
    <r>
      <rPr>
        <sz val="12"/>
        <rFont val="Century Gothic"/>
        <family val="2"/>
      </rPr>
      <t xml:space="preserve"> (admin.delen skal dekkes gjennom B og S).
</t>
    </r>
    <r>
      <rPr>
        <b/>
        <sz val="12"/>
        <rFont val="Century Gothic"/>
        <family val="2"/>
      </rPr>
      <t xml:space="preserve">
</t>
    </r>
    <r>
      <rPr>
        <sz val="12"/>
        <rFont val="Century Gothic"/>
        <family val="2"/>
      </rPr>
      <t>Antall kortkurselever omreknet til årselever føres inn og rest årselever kommer fram i neste kolonne.
Lærertimer brukt er gjennomsnitt pr. uke. Her skal både timer på hovedkurs og kortkurs være med.</t>
    </r>
  </si>
  <si>
    <t>Hvis man har lagt inn alle inntekter og utgifter, skal celle G267 være lik med årets resultat</t>
  </si>
  <si>
    <t>G267 skal være lik med overskuddet/underskuddet i skolens regnskap.</t>
  </si>
  <si>
    <t>a)     Tilskuddselevtall = gjennomsnitt av år 18, 19 og 20 (se tilskuddsbrev for 2022)</t>
  </si>
  <si>
    <t>Antall kortkurselever (inkludert i årselevtall 2022) omreknet til årselever</t>
  </si>
  <si>
    <t>B+Tilskudd stat  2022 (B+S)</t>
  </si>
  <si>
    <t>Elevavhengig tilskudd til bruk i 2022</t>
  </si>
  <si>
    <t xml:space="preserve">Elevavhengig tilskudd (a * 39938,99) </t>
  </si>
  <si>
    <t>pluss/minus  reserve ((a - b) * 39938,99)</t>
  </si>
  <si>
    <t>(Totalt inkl. ev. markedsføringsstilling). Bruk gjennomsnittet av vår og høst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</si>
</sst>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kr&quot;\ #,##0.00;[Red]&quot;kr&quot;\ \-#,##0.00"/>
    <numFmt numFmtId="165" formatCode="_ * #,##0.00_ ;_ * \-#,##0.00_ ;_ * &quot;-&quot;??_ ;_ @_ "/>
    <numFmt numFmtId="166" formatCode="_ * #,##0.0_ ;_ * \-#,##0.0_ ;_ * &quot;-&quot;??_ ;_ @_ "/>
    <numFmt numFmtId="167" formatCode="_ * #,##0_ ;_ * \-#,##0_ ;_ * &quot;-&quot;??_ ;_ @_ "/>
    <numFmt numFmtId="168" formatCode="_ * #,##0.000_ ;_ * \-#,##0.000_ ;_ * &quot;-&quot;??_ ;_ @_ "/>
    <numFmt numFmtId="169" formatCode="0.0\ %"/>
    <numFmt numFmtId="170" formatCode="_ * #,##0.0000000000000_ ;_ * \-#,##0.0000000000000_ ;_ * &quot;-&quot;??_ ;_ @_ "/>
    <numFmt numFmtId="171" formatCode="0.000000000"/>
  </numFmts>
  <fonts count="52" x14ac:knownFonts="1">
    <font>
      <sz val="10"/>
      <name val="Arial"/>
    </font>
    <font>
      <sz val="10"/>
      <name val="Arial"/>
      <family val="2"/>
    </font>
    <font>
      <sz val="12"/>
      <name val="Arial"/>
      <family val="2"/>
    </font>
    <font>
      <b/>
      <sz val="10"/>
      <name val="Arial"/>
      <family val="2"/>
    </font>
    <font>
      <sz val="10"/>
      <name val="Arial"/>
      <family val="2"/>
    </font>
    <font>
      <sz val="8"/>
      <name val="Arial"/>
      <family val="2"/>
    </font>
    <font>
      <sz val="14"/>
      <name val="Arial"/>
      <family val="2"/>
    </font>
    <font>
      <sz val="8"/>
      <name val="Arial"/>
      <family val="2"/>
    </font>
    <font>
      <b/>
      <sz val="8"/>
      <name val="Arial"/>
      <family val="2"/>
    </font>
    <font>
      <sz val="8"/>
      <color indexed="10"/>
      <name val="Arial"/>
      <family val="2"/>
    </font>
    <font>
      <b/>
      <sz val="8"/>
      <name val="Arial"/>
      <family val="2"/>
    </font>
    <font>
      <sz val="10"/>
      <color indexed="12"/>
      <name val="Arial"/>
      <family val="2"/>
    </font>
    <font>
      <sz val="8"/>
      <color indexed="12"/>
      <name val="Arial"/>
      <family val="2"/>
    </font>
    <font>
      <b/>
      <sz val="10"/>
      <color indexed="10"/>
      <name val="Arial"/>
      <family val="2"/>
    </font>
    <font>
      <sz val="8"/>
      <color indexed="10"/>
      <name val="Arial"/>
      <family val="2"/>
    </font>
    <font>
      <b/>
      <sz val="8"/>
      <color indexed="12"/>
      <name val="Arial"/>
      <family val="2"/>
    </font>
    <font>
      <sz val="8"/>
      <color indexed="12"/>
      <name val="Arial"/>
      <family val="2"/>
    </font>
    <font>
      <sz val="8"/>
      <color indexed="17"/>
      <name val="Arial"/>
      <family val="2"/>
    </font>
    <font>
      <sz val="10"/>
      <color indexed="12"/>
      <name val="Arial"/>
      <family val="2"/>
    </font>
    <font>
      <sz val="8"/>
      <color indexed="17"/>
      <name val="Arial"/>
      <family val="2"/>
    </font>
    <font>
      <sz val="10"/>
      <color indexed="17"/>
      <name val="Arial"/>
      <family val="2"/>
    </font>
    <font>
      <sz val="10"/>
      <color indexed="17"/>
      <name val="Arial"/>
      <family val="2"/>
    </font>
    <font>
      <b/>
      <sz val="8"/>
      <color indexed="17"/>
      <name val="Arial"/>
      <family val="2"/>
    </font>
    <font>
      <b/>
      <sz val="8"/>
      <color indexed="10"/>
      <name val="Arial"/>
      <family val="2"/>
    </font>
    <font>
      <b/>
      <sz val="8"/>
      <color indexed="17"/>
      <name val="Arial"/>
      <family val="2"/>
    </font>
    <font>
      <sz val="10"/>
      <color indexed="10"/>
      <name val="Arial"/>
      <family val="2"/>
    </font>
    <font>
      <b/>
      <sz val="20"/>
      <color indexed="62"/>
      <name val="Arial"/>
      <family val="2"/>
    </font>
    <font>
      <b/>
      <sz val="16"/>
      <color indexed="62"/>
      <name val="Arial"/>
      <family val="2"/>
    </font>
    <font>
      <sz val="10"/>
      <name val="Arial"/>
      <family val="2"/>
    </font>
    <font>
      <sz val="7"/>
      <name val="Arial"/>
      <family val="2"/>
    </font>
    <font>
      <b/>
      <sz val="10"/>
      <name val="Arial"/>
      <family val="2"/>
    </font>
    <font>
      <b/>
      <sz val="14"/>
      <name val="Arial"/>
      <family val="2"/>
    </font>
    <font>
      <b/>
      <sz val="12"/>
      <name val="Arial"/>
      <family val="2"/>
    </font>
    <font>
      <b/>
      <sz val="16"/>
      <name val="Arial"/>
      <family val="2"/>
    </font>
    <font>
      <b/>
      <sz val="8"/>
      <color rgb="FFFF0000"/>
      <name val="Arial"/>
      <family val="2"/>
    </font>
    <font>
      <b/>
      <sz val="9"/>
      <name val="Arial"/>
      <family val="2"/>
    </font>
    <font>
      <sz val="8"/>
      <color rgb="FFFF0000"/>
      <name val="Arial"/>
      <family val="2"/>
    </font>
    <font>
      <sz val="10"/>
      <color rgb="FFFF0000"/>
      <name val="Arial"/>
      <family val="2"/>
    </font>
    <font>
      <u/>
      <sz val="10"/>
      <color theme="10"/>
      <name val="Arial"/>
      <family val="2"/>
    </font>
    <font>
      <b/>
      <sz val="18"/>
      <color theme="0"/>
      <name val="Century Gothic"/>
      <family val="2"/>
    </font>
    <font>
      <sz val="10"/>
      <name val="Century Gothic"/>
      <family val="2"/>
    </font>
    <font>
      <b/>
      <sz val="18"/>
      <name val="Century Gothic"/>
      <family val="2"/>
    </font>
    <font>
      <sz val="18"/>
      <name val="Century Gothic"/>
      <family val="2"/>
    </font>
    <font>
      <sz val="26"/>
      <color rgb="FF0070C0"/>
      <name val="Century Gothic"/>
      <family val="2"/>
    </font>
    <font>
      <sz val="12"/>
      <name val="Century Gothic"/>
      <family val="2"/>
    </font>
    <font>
      <b/>
      <u/>
      <sz val="12"/>
      <name val="Century Gothic"/>
      <family val="2"/>
    </font>
    <font>
      <b/>
      <sz val="12"/>
      <name val="Century Gothic"/>
      <family val="2"/>
    </font>
    <font>
      <sz val="20"/>
      <color rgb="FF0070C0"/>
      <name val="Century Gothic"/>
      <family val="2"/>
    </font>
    <font>
      <b/>
      <sz val="12"/>
      <color theme="0"/>
      <name val="Century Gothic"/>
      <family val="2"/>
    </font>
    <font>
      <sz val="10"/>
      <color theme="0"/>
      <name val="Arial"/>
      <family val="2"/>
    </font>
    <font>
      <u/>
      <sz val="20"/>
      <name val="Century Gothic"/>
      <family val="2"/>
    </font>
    <font>
      <sz val="20"/>
      <name val="Century Gothic"/>
      <family val="2"/>
    </font>
  </fonts>
  <fills count="7">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rgb="FFFFFF00"/>
        <bgColor indexed="64"/>
      </patternFill>
    </fill>
    <fill>
      <patternFill patternType="solid">
        <fgColor rgb="FFF7FA76"/>
        <bgColor indexed="64"/>
      </patternFill>
    </fill>
    <fill>
      <patternFill patternType="solid">
        <fgColor rgb="FF0070C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thin">
        <color indexed="64"/>
      </right>
      <top/>
      <bottom/>
      <diagonal/>
    </border>
    <border>
      <left/>
      <right/>
      <top style="medium">
        <color indexed="64"/>
      </top>
      <bottom/>
      <diagonal/>
    </border>
    <border>
      <left/>
      <right style="medium">
        <color indexed="64"/>
      </right>
      <top/>
      <bottom/>
      <diagonal/>
    </border>
    <border>
      <left style="medium">
        <color indexed="64"/>
      </left>
      <right/>
      <top/>
      <bottom/>
      <diagonal/>
    </border>
    <border>
      <left style="thin">
        <color rgb="FFABABAB"/>
      </left>
      <right/>
      <top style="thin">
        <color rgb="FFABABAB"/>
      </top>
      <bottom/>
      <diagonal/>
    </border>
    <border>
      <left style="thin">
        <color rgb="FFABABAB"/>
      </left>
      <right style="thin">
        <color rgb="FFABABAB"/>
      </right>
      <top style="thin">
        <color rgb="FFABABAB"/>
      </top>
      <bottom/>
      <diagonal/>
    </border>
    <border>
      <left style="thin">
        <color rgb="FFABABAB"/>
      </left>
      <right/>
      <top/>
      <bottom/>
      <diagonal/>
    </border>
    <border>
      <left style="thin">
        <color rgb="FFABABAB"/>
      </left>
      <right style="thin">
        <color rgb="FFABABAB"/>
      </right>
      <top/>
      <bottom/>
      <diagonal/>
    </border>
    <border>
      <left style="thin">
        <color rgb="FFABABAB"/>
      </left>
      <right/>
      <top style="thin">
        <color rgb="FFABABAB"/>
      </top>
      <bottom style="thin">
        <color rgb="FFABABAB"/>
      </bottom>
      <diagonal/>
    </border>
    <border>
      <left style="thin">
        <color rgb="FFABABAB"/>
      </left>
      <right style="thin">
        <color rgb="FFABABAB"/>
      </right>
      <top style="thin">
        <color rgb="FFABABAB"/>
      </top>
      <bottom style="thin">
        <color rgb="FFABABAB"/>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38" fillId="0" borderId="0" applyNumberFormat="0" applyFill="0" applyBorder="0" applyAlignment="0" applyProtection="0"/>
  </cellStyleXfs>
  <cellXfs count="194">
    <xf numFmtId="0" fontId="0" fillId="0" borderId="0" xfId="0"/>
    <xf numFmtId="0" fontId="0" fillId="0" borderId="0" xfId="0" applyAlignment="1">
      <alignment horizontal="center"/>
    </xf>
    <xf numFmtId="0" fontId="2" fillId="0" borderId="0" xfId="0" applyFont="1" applyAlignment="1">
      <alignment horizontal="center"/>
    </xf>
    <xf numFmtId="0" fontId="2" fillId="0" borderId="0" xfId="0" applyFont="1"/>
    <xf numFmtId="0" fontId="4" fillId="0" borderId="0" xfId="0" applyFont="1"/>
    <xf numFmtId="0" fontId="3" fillId="0" borderId="0" xfId="0" applyFont="1" applyAlignment="1">
      <alignment horizontal="center"/>
    </xf>
    <xf numFmtId="0" fontId="6" fillId="0" borderId="0" xfId="0" applyFont="1"/>
    <xf numFmtId="167" fontId="4" fillId="0" borderId="0" xfId="1" applyNumberFormat="1" applyFont="1"/>
    <xf numFmtId="167" fontId="4" fillId="0" borderId="1" xfId="1" applyNumberFormat="1" applyFont="1" applyBorder="1" applyAlignment="1">
      <alignment horizontal="center"/>
    </xf>
    <xf numFmtId="167" fontId="4" fillId="0" borderId="0" xfId="1" applyNumberFormat="1" applyFont="1" applyAlignment="1">
      <alignment horizontal="center"/>
    </xf>
    <xf numFmtId="0" fontId="7" fillId="0" borderId="0" xfId="0" applyFont="1" applyAlignment="1">
      <alignment horizontal="left"/>
    </xf>
    <xf numFmtId="0" fontId="8" fillId="0" borderId="0" xfId="0" applyFont="1" applyAlignment="1">
      <alignment horizontal="left"/>
    </xf>
    <xf numFmtId="0" fontId="9" fillId="0" borderId="0" xfId="0" applyFont="1" applyAlignment="1">
      <alignment horizontal="left"/>
    </xf>
    <xf numFmtId="0" fontId="10" fillId="0" borderId="0" xfId="0" applyFont="1" applyAlignment="1">
      <alignment horizontal="left"/>
    </xf>
    <xf numFmtId="0" fontId="11" fillId="0" borderId="0" xfId="0" applyFont="1"/>
    <xf numFmtId="167" fontId="12" fillId="0" borderId="0" xfId="1" applyNumberFormat="1" applyFont="1"/>
    <xf numFmtId="0" fontId="5" fillId="0" borderId="0" xfId="0" applyFont="1" applyAlignment="1">
      <alignment horizontal="left"/>
    </xf>
    <xf numFmtId="0" fontId="3" fillId="0" borderId="0" xfId="0" applyFont="1" applyAlignment="1">
      <alignment horizontal="left"/>
    </xf>
    <xf numFmtId="0" fontId="7" fillId="0" borderId="0" xfId="0" applyFont="1"/>
    <xf numFmtId="167" fontId="4" fillId="0" borderId="0" xfId="0" applyNumberFormat="1" applyFont="1"/>
    <xf numFmtId="0" fontId="1" fillId="0" borderId="0" xfId="0" applyFont="1"/>
    <xf numFmtId="0" fontId="16" fillId="0" borderId="0" xfId="0" applyFont="1" applyAlignment="1">
      <alignment horizontal="left"/>
    </xf>
    <xf numFmtId="0" fontId="17" fillId="0" borderId="0" xfId="0" applyFont="1" applyAlignment="1">
      <alignment horizontal="left"/>
    </xf>
    <xf numFmtId="0" fontId="18" fillId="0" borderId="0" xfId="0" applyFont="1"/>
    <xf numFmtId="0" fontId="12" fillId="0" borderId="0" xfId="0" applyFont="1" applyAlignment="1">
      <alignment horizontal="left"/>
    </xf>
    <xf numFmtId="0" fontId="19" fillId="0" borderId="0" xfId="0" applyFont="1" applyAlignment="1">
      <alignment horizontal="left"/>
    </xf>
    <xf numFmtId="0" fontId="20" fillId="0" borderId="0" xfId="0" applyFont="1"/>
    <xf numFmtId="0" fontId="21" fillId="0" borderId="0" xfId="0" applyFont="1"/>
    <xf numFmtId="0" fontId="14" fillId="0" borderId="0" xfId="0" applyFont="1" applyAlignment="1">
      <alignment horizontal="left"/>
    </xf>
    <xf numFmtId="0" fontId="22" fillId="0" borderId="0" xfId="0" applyFont="1" applyAlignment="1">
      <alignment horizontal="left"/>
    </xf>
    <xf numFmtId="0" fontId="23" fillId="0" borderId="0" xfId="0" applyFont="1" applyAlignment="1">
      <alignment horizontal="left"/>
    </xf>
    <xf numFmtId="0" fontId="15" fillId="0" borderId="0" xfId="0" applyFont="1" applyAlignment="1">
      <alignment horizontal="left"/>
    </xf>
    <xf numFmtId="0" fontId="24" fillId="0" borderId="0" xfId="0" applyFont="1" applyAlignment="1">
      <alignment horizontal="left"/>
    </xf>
    <xf numFmtId="0" fontId="25" fillId="0" borderId="0" xfId="0" applyFont="1"/>
    <xf numFmtId="0" fontId="13" fillId="0" borderId="0" xfId="0" applyFont="1"/>
    <xf numFmtId="167" fontId="7" fillId="0" borderId="0" xfId="1" applyNumberFormat="1" applyFont="1" applyAlignment="1">
      <alignment horizontal="left"/>
    </xf>
    <xf numFmtId="167" fontId="16" fillId="0" borderId="0" xfId="1" applyNumberFormat="1" applyFont="1"/>
    <xf numFmtId="167" fontId="15" fillId="0" borderId="0" xfId="1" applyNumberFormat="1" applyFont="1" applyAlignment="1">
      <alignment horizontal="left"/>
    </xf>
    <xf numFmtId="167" fontId="8" fillId="0" borderId="0" xfId="1" applyNumberFormat="1" applyFont="1" applyAlignment="1">
      <alignment horizontal="left"/>
    </xf>
    <xf numFmtId="0" fontId="26" fillId="0" borderId="2" xfId="0" applyFont="1" applyBorder="1" applyAlignment="1">
      <alignment horizontal="center"/>
    </xf>
    <xf numFmtId="167" fontId="7" fillId="0" borderId="0" xfId="1" applyNumberFormat="1" applyFont="1"/>
    <xf numFmtId="167" fontId="0" fillId="0" borderId="0" xfId="0" applyNumberFormat="1"/>
    <xf numFmtId="167" fontId="0" fillId="0" borderId="0" xfId="1" applyNumberFormat="1" applyFont="1"/>
    <xf numFmtId="0" fontId="4" fillId="0" borderId="0" xfId="0" applyFont="1" applyAlignment="1">
      <alignment horizontal="right"/>
    </xf>
    <xf numFmtId="0" fontId="27" fillId="0" borderId="3" xfId="0" applyFont="1" applyBorder="1" applyAlignment="1">
      <alignment horizontal="left"/>
    </xf>
    <xf numFmtId="167" fontId="10" fillId="0" borderId="0" xfId="1" applyNumberFormat="1" applyFont="1"/>
    <xf numFmtId="167" fontId="15" fillId="0" borderId="0" xfId="1" applyNumberFormat="1" applyFont="1"/>
    <xf numFmtId="9" fontId="15" fillId="0" borderId="0" xfId="2" applyFont="1"/>
    <xf numFmtId="0" fontId="19" fillId="0" borderId="0" xfId="0" applyFont="1"/>
    <xf numFmtId="167" fontId="7" fillId="2" borderId="0" xfId="1" applyNumberFormat="1" applyFont="1" applyFill="1" applyAlignment="1" applyProtection="1">
      <alignment horizontal="left"/>
      <protection locked="0"/>
    </xf>
    <xf numFmtId="167" fontId="5" fillId="2" borderId="0" xfId="1" applyNumberFormat="1" applyFont="1" applyFill="1" applyAlignment="1" applyProtection="1">
      <alignment horizontal="left"/>
      <protection locked="0"/>
    </xf>
    <xf numFmtId="167" fontId="8" fillId="0" borderId="0" xfId="1" applyNumberFormat="1" applyFont="1" applyAlignment="1" applyProtection="1">
      <alignment horizontal="left"/>
      <protection locked="0"/>
    </xf>
    <xf numFmtId="167" fontId="8" fillId="2" borderId="0" xfId="1" applyNumberFormat="1" applyFont="1" applyFill="1" applyAlignment="1" applyProtection="1">
      <alignment horizontal="left"/>
      <protection locked="0"/>
    </xf>
    <xf numFmtId="167" fontId="7" fillId="0" borderId="0" xfId="1" applyNumberFormat="1" applyFont="1" applyAlignment="1" applyProtection="1">
      <alignment horizontal="left"/>
      <protection locked="0"/>
    </xf>
    <xf numFmtId="167" fontId="7" fillId="0" borderId="0" xfId="1" applyNumberFormat="1" applyFont="1" applyFill="1" applyAlignment="1" applyProtection="1">
      <alignment horizontal="left"/>
      <protection locked="0"/>
    </xf>
    <xf numFmtId="167" fontId="7" fillId="0" borderId="0" xfId="1" applyNumberFormat="1" applyFont="1" applyProtection="1">
      <protection locked="0"/>
    </xf>
    <xf numFmtId="167" fontId="7" fillId="2" borderId="0" xfId="1" applyNumberFormat="1" applyFont="1" applyFill="1" applyProtection="1">
      <protection locked="0"/>
    </xf>
    <xf numFmtId="9" fontId="15" fillId="2" borderId="0" xfId="2" applyFont="1" applyFill="1" applyProtection="1">
      <protection locked="0"/>
    </xf>
    <xf numFmtId="167" fontId="7" fillId="3" borderId="0" xfId="1" applyNumberFormat="1" applyFont="1" applyFill="1" applyAlignment="1" applyProtection="1">
      <alignment horizontal="left"/>
      <protection locked="0"/>
    </xf>
    <xf numFmtId="167" fontId="8" fillId="3" borderId="0" xfId="1" applyNumberFormat="1" applyFont="1" applyFill="1" applyAlignment="1" applyProtection="1">
      <alignment horizontal="left"/>
      <protection locked="0"/>
    </xf>
    <xf numFmtId="166" fontId="4" fillId="0" borderId="1" xfId="1" applyNumberFormat="1" applyFont="1" applyFill="1" applyBorder="1" applyAlignment="1">
      <alignment horizontal="center"/>
    </xf>
    <xf numFmtId="0" fontId="8" fillId="0" borderId="0" xfId="0" applyFont="1" applyAlignment="1" applyProtection="1">
      <alignment horizontal="left"/>
      <protection locked="0"/>
    </xf>
    <xf numFmtId="0" fontId="7" fillId="0" borderId="0" xfId="0" applyFont="1" applyAlignment="1" applyProtection="1">
      <alignment horizontal="left"/>
      <protection locked="0"/>
    </xf>
    <xf numFmtId="0" fontId="21" fillId="0" borderId="0" xfId="0" applyFont="1" applyProtection="1">
      <protection locked="0"/>
    </xf>
    <xf numFmtId="0" fontId="28" fillId="0" borderId="0" xfId="0" applyFont="1" applyProtection="1">
      <protection locked="0"/>
    </xf>
    <xf numFmtId="0" fontId="10" fillId="0" borderId="0" xfId="0" applyFont="1" applyAlignment="1" applyProtection="1">
      <alignment horizontal="left"/>
      <protection locked="0"/>
    </xf>
    <xf numFmtId="0" fontId="5" fillId="0" borderId="0" xfId="0" applyFont="1" applyAlignment="1" applyProtection="1">
      <alignment horizontal="left"/>
      <protection locked="0"/>
    </xf>
    <xf numFmtId="167" fontId="12" fillId="0" borderId="0" xfId="1" applyNumberFormat="1" applyFont="1" applyBorder="1" applyAlignment="1">
      <alignment horizontal="center"/>
    </xf>
    <xf numFmtId="167" fontId="5" fillId="0" borderId="0" xfId="1" applyNumberFormat="1" applyFont="1"/>
    <xf numFmtId="9" fontId="15" fillId="0" borderId="0" xfId="2" applyFont="1" applyFill="1"/>
    <xf numFmtId="0" fontId="29" fillId="0" borderId="0" xfId="0" applyFont="1"/>
    <xf numFmtId="167" fontId="30" fillId="0" borderId="0" xfId="1" applyNumberFormat="1" applyFont="1" applyAlignment="1">
      <alignment horizontal="left"/>
    </xf>
    <xf numFmtId="167" fontId="8" fillId="0" borderId="0" xfId="1" applyNumberFormat="1" applyFont="1" applyProtection="1">
      <protection locked="0"/>
    </xf>
    <xf numFmtId="167" fontId="8" fillId="2" borderId="0" xfId="1" applyNumberFormat="1" applyFont="1" applyFill="1" applyProtection="1">
      <protection locked="0"/>
    </xf>
    <xf numFmtId="167" fontId="8" fillId="0" borderId="0" xfId="1" applyNumberFormat="1" applyFont="1" applyFill="1" applyBorder="1" applyAlignment="1" applyProtection="1">
      <alignment horizontal="left"/>
      <protection locked="0"/>
    </xf>
    <xf numFmtId="167" fontId="7" fillId="0" borderId="0" xfId="1" applyNumberFormat="1" applyFont="1" applyFill="1" applyBorder="1" applyAlignment="1" applyProtection="1">
      <alignment horizontal="left"/>
      <protection locked="0"/>
    </xf>
    <xf numFmtId="167" fontId="7" fillId="3" borderId="0" xfId="1" applyNumberFormat="1" applyFont="1" applyFill="1" applyBorder="1" applyAlignment="1" applyProtection="1">
      <alignment horizontal="left"/>
      <protection locked="0"/>
    </xf>
    <xf numFmtId="167" fontId="7" fillId="0" borderId="0" xfId="1" applyNumberFormat="1" applyFont="1" applyFill="1" applyBorder="1"/>
    <xf numFmtId="167" fontId="5" fillId="2" borderId="0" xfId="1" applyNumberFormat="1" applyFont="1" applyFill="1" applyProtection="1">
      <protection locked="0"/>
    </xf>
    <xf numFmtId="0" fontId="3" fillId="0" borderId="0" xfId="0" applyFont="1"/>
    <xf numFmtId="167" fontId="10" fillId="3" borderId="0" xfId="1" applyNumberFormat="1" applyFont="1" applyFill="1" applyAlignment="1">
      <alignment horizontal="left"/>
    </xf>
    <xf numFmtId="167" fontId="19" fillId="0" borderId="0" xfId="0" applyNumberFormat="1" applyFont="1"/>
    <xf numFmtId="167" fontId="4" fillId="0" borderId="0" xfId="1" applyNumberFormat="1" applyFont="1" applyAlignment="1">
      <alignment horizontal="left"/>
    </xf>
    <xf numFmtId="167" fontId="4" fillId="0" borderId="1" xfId="1" applyNumberFormat="1" applyFont="1" applyFill="1" applyBorder="1" applyAlignment="1">
      <alignment horizontal="center"/>
    </xf>
    <xf numFmtId="167" fontId="4" fillId="0" borderId="0" xfId="1" applyNumberFormat="1" applyFont="1" applyBorder="1" applyAlignment="1">
      <alignment horizontal="center"/>
    </xf>
    <xf numFmtId="167" fontId="4" fillId="0" borderId="0" xfId="1" applyNumberFormat="1" applyFont="1" applyFill="1" applyBorder="1"/>
    <xf numFmtId="9" fontId="4" fillId="0" borderId="0" xfId="2" applyFont="1" applyBorder="1" applyAlignment="1">
      <alignment horizontal="center"/>
    </xf>
    <xf numFmtId="167" fontId="4" fillId="0" borderId="4" xfId="1" applyNumberFormat="1" applyFont="1" applyBorder="1" applyAlignment="1">
      <alignment horizontal="center"/>
    </xf>
    <xf numFmtId="167" fontId="4" fillId="0" borderId="0" xfId="1" applyNumberFormat="1" applyFont="1" applyBorder="1"/>
    <xf numFmtId="167" fontId="4" fillId="0" borderId="5" xfId="1" applyNumberFormat="1" applyFont="1" applyBorder="1" applyAlignment="1">
      <alignment horizontal="center"/>
    </xf>
    <xf numFmtId="167" fontId="3" fillId="0" borderId="0" xfId="1" applyNumberFormat="1" applyFont="1" applyAlignment="1">
      <alignment horizontal="left"/>
    </xf>
    <xf numFmtId="167" fontId="3" fillId="0" borderId="0" xfId="1" applyNumberFormat="1" applyFont="1"/>
    <xf numFmtId="167" fontId="4" fillId="0" borderId="6" xfId="1" applyNumberFormat="1" applyFont="1" applyBorder="1" applyAlignment="1">
      <alignment horizontal="center"/>
    </xf>
    <xf numFmtId="167" fontId="32" fillId="0" borderId="0" xfId="1" applyNumberFormat="1" applyFont="1"/>
    <xf numFmtId="167" fontId="3" fillId="0" borderId="0" xfId="1" applyNumberFormat="1" applyFont="1" applyAlignment="1">
      <alignment horizontal="center"/>
    </xf>
    <xf numFmtId="167" fontId="3" fillId="0" borderId="0" xfId="1" applyNumberFormat="1" applyFont="1" applyBorder="1"/>
    <xf numFmtId="167" fontId="3" fillId="0" borderId="1" xfId="1" applyNumberFormat="1" applyFont="1" applyBorder="1" applyAlignment="1">
      <alignment horizontal="center"/>
    </xf>
    <xf numFmtId="167" fontId="3" fillId="0" borderId="0" xfId="1" applyNumberFormat="1" applyFont="1" applyBorder="1" applyAlignment="1">
      <alignment horizontal="center"/>
    </xf>
    <xf numFmtId="10" fontId="8" fillId="4" borderId="0" xfId="2" applyNumberFormat="1" applyFont="1" applyFill="1" applyAlignment="1">
      <alignment horizontal="left"/>
    </xf>
    <xf numFmtId="171" fontId="4" fillId="0" borderId="0" xfId="0" applyNumberFormat="1" applyFont="1"/>
    <xf numFmtId="0" fontId="4" fillId="0" borderId="0" xfId="0" applyFont="1" applyAlignment="1">
      <alignment horizontal="center"/>
    </xf>
    <xf numFmtId="168" fontId="4" fillId="0" borderId="1" xfId="1" applyNumberFormat="1" applyFont="1" applyFill="1" applyBorder="1" applyAlignment="1">
      <alignment horizontal="center"/>
    </xf>
    <xf numFmtId="0" fontId="34" fillId="0" borderId="0" xfId="0" applyFont="1"/>
    <xf numFmtId="165" fontId="1" fillId="0" borderId="0" xfId="1" applyFont="1"/>
    <xf numFmtId="167" fontId="1" fillId="0" borderId="0" xfId="1" applyNumberFormat="1" applyFont="1" applyFill="1" applyBorder="1"/>
    <xf numFmtId="167" fontId="1" fillId="0" borderId="0" xfId="1" applyNumberFormat="1" applyFont="1"/>
    <xf numFmtId="167" fontId="1" fillId="0" borderId="0" xfId="1" applyNumberFormat="1" applyFont="1" applyBorder="1"/>
    <xf numFmtId="9" fontId="4" fillId="5" borderId="1" xfId="2" applyFont="1" applyFill="1" applyBorder="1" applyAlignment="1">
      <alignment horizontal="center"/>
    </xf>
    <xf numFmtId="167" fontId="3" fillId="0" borderId="0" xfId="1" applyNumberFormat="1" applyFont="1" applyBorder="1" applyAlignment="1">
      <alignment horizontal="left"/>
    </xf>
    <xf numFmtId="167" fontId="1" fillId="0" borderId="1" xfId="1" applyNumberFormat="1" applyFont="1" applyBorder="1" applyAlignment="1">
      <alignment horizontal="center"/>
    </xf>
    <xf numFmtId="167" fontId="1" fillId="0" borderId="0" xfId="1" applyNumberFormat="1" applyFont="1" applyBorder="1" applyAlignment="1">
      <alignment horizontal="left"/>
    </xf>
    <xf numFmtId="169" fontId="1" fillId="0" borderId="1" xfId="2" applyNumberFormat="1" applyFont="1" applyBorder="1" applyAlignment="1">
      <alignment horizontal="right"/>
    </xf>
    <xf numFmtId="9" fontId="1" fillId="0" borderId="0" xfId="2" applyFont="1" applyBorder="1" applyAlignment="1">
      <alignment horizontal="left"/>
    </xf>
    <xf numFmtId="167" fontId="1" fillId="0" borderId="0" xfId="1" applyNumberFormat="1" applyFont="1" applyBorder="1" applyAlignment="1">
      <alignment horizontal="center"/>
    </xf>
    <xf numFmtId="167" fontId="1" fillId="0" borderId="0" xfId="0" applyNumberFormat="1" applyFont="1"/>
    <xf numFmtId="167" fontId="1" fillId="0" borderId="0" xfId="1" applyNumberFormat="1" applyFont="1" applyAlignment="1">
      <alignment horizontal="center"/>
    </xf>
    <xf numFmtId="164" fontId="4" fillId="0" borderId="0" xfId="0" applyNumberFormat="1" applyFont="1"/>
    <xf numFmtId="0" fontId="17" fillId="0" borderId="0" xfId="0" applyFont="1"/>
    <xf numFmtId="168" fontId="4" fillId="0" borderId="0" xfId="1" applyNumberFormat="1" applyFont="1" applyFill="1" applyBorder="1" applyAlignment="1">
      <alignment horizontal="center"/>
    </xf>
    <xf numFmtId="0" fontId="35" fillId="0" borderId="0" xfId="0" applyFont="1" applyAlignment="1">
      <alignment horizontal="left"/>
    </xf>
    <xf numFmtId="167" fontId="8" fillId="0" borderId="0" xfId="1" applyNumberFormat="1" applyFont="1" applyFill="1" applyBorder="1"/>
    <xf numFmtId="167" fontId="8" fillId="0" borderId="0" xfId="1" applyNumberFormat="1" applyFont="1"/>
    <xf numFmtId="0" fontId="36" fillId="0" borderId="0" xfId="0" applyFont="1" applyAlignment="1">
      <alignment horizontal="left"/>
    </xf>
    <xf numFmtId="0" fontId="37" fillId="0" borderId="0" xfId="0" applyFont="1"/>
    <xf numFmtId="0" fontId="0" fillId="0" borderId="11" xfId="0" pivotButton="1" applyBorder="1"/>
    <xf numFmtId="0" fontId="0" fillId="0" borderId="12" xfId="0" applyBorder="1"/>
    <xf numFmtId="0" fontId="0" fillId="0" borderId="11" xfId="0" applyBorder="1"/>
    <xf numFmtId="167" fontId="0" fillId="0" borderId="12" xfId="0" applyNumberFormat="1" applyBorder="1"/>
    <xf numFmtId="0" fontId="0" fillId="0" borderId="13" xfId="0" applyBorder="1"/>
    <xf numFmtId="167" fontId="0" fillId="0" borderId="14" xfId="0" applyNumberFormat="1" applyBorder="1"/>
    <xf numFmtId="0" fontId="0" fillId="0" borderId="15" xfId="0" applyBorder="1"/>
    <xf numFmtId="167" fontId="0" fillId="0" borderId="16" xfId="0" applyNumberFormat="1" applyBorder="1"/>
    <xf numFmtId="0" fontId="22" fillId="0" borderId="0" xfId="0" applyFont="1"/>
    <xf numFmtId="168" fontId="1" fillId="5" borderId="1" xfId="1" applyNumberFormat="1" applyFont="1" applyFill="1" applyBorder="1" applyAlignment="1">
      <alignment horizontal="center"/>
    </xf>
    <xf numFmtId="0" fontId="40" fillId="0" borderId="0" xfId="0" applyFont="1"/>
    <xf numFmtId="0" fontId="41" fillId="0" borderId="0" xfId="0" applyFont="1"/>
    <xf numFmtId="0" fontId="42" fillId="0" borderId="0" xfId="0" applyFont="1"/>
    <xf numFmtId="0" fontId="43" fillId="0" borderId="0" xfId="0" applyFont="1"/>
    <xf numFmtId="0" fontId="44" fillId="0" borderId="0" xfId="0" applyFont="1"/>
    <xf numFmtId="0" fontId="45" fillId="0" borderId="0" xfId="0" applyFont="1"/>
    <xf numFmtId="0" fontId="44" fillId="4" borderId="20" xfId="0" applyFont="1" applyFill="1" applyBorder="1"/>
    <xf numFmtId="0" fontId="44" fillId="4" borderId="21" xfId="0" applyFont="1" applyFill="1" applyBorder="1"/>
    <xf numFmtId="0" fontId="44" fillId="4" borderId="22" xfId="0" applyFont="1" applyFill="1" applyBorder="1"/>
    <xf numFmtId="0" fontId="44" fillId="4" borderId="23" xfId="0" applyFont="1" applyFill="1" applyBorder="1"/>
    <xf numFmtId="0" fontId="44" fillId="4" borderId="24" xfId="0" applyFont="1" applyFill="1" applyBorder="1"/>
    <xf numFmtId="0" fontId="44" fillId="4" borderId="25" xfId="0" applyFont="1" applyFill="1" applyBorder="1"/>
    <xf numFmtId="0" fontId="47" fillId="0" borderId="6" xfId="0" applyFont="1" applyBorder="1"/>
    <xf numFmtId="0" fontId="44" fillId="0" borderId="6" xfId="0" applyFont="1" applyBorder="1"/>
    <xf numFmtId="0" fontId="44" fillId="4" borderId="17" xfId="0" applyFont="1" applyFill="1" applyBorder="1"/>
    <xf numFmtId="0" fontId="44" fillId="4" borderId="18" xfId="0" applyFont="1" applyFill="1" applyBorder="1"/>
    <xf numFmtId="0" fontId="44" fillId="4" borderId="19" xfId="0" applyFont="1" applyFill="1" applyBorder="1"/>
    <xf numFmtId="0" fontId="46" fillId="0" borderId="0" xfId="0" applyFont="1"/>
    <xf numFmtId="165" fontId="4" fillId="0" borderId="1" xfId="1" applyFont="1" applyFill="1" applyBorder="1" applyAlignment="1">
      <alignment horizontal="center"/>
    </xf>
    <xf numFmtId="0" fontId="39" fillId="6" borderId="17"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42" fillId="0" borderId="0" xfId="0" applyFont="1" applyAlignment="1">
      <alignment vertical="center" wrapText="1"/>
    </xf>
    <xf numFmtId="0" fontId="0" fillId="0" borderId="0" xfId="0" applyAlignment="1">
      <alignment vertical="center" wrapText="1"/>
    </xf>
    <xf numFmtId="0" fontId="44" fillId="4" borderId="17" xfId="0" applyFont="1" applyFill="1" applyBorder="1" applyAlignment="1">
      <alignment horizontal="center" vertical="top" wrapText="1"/>
    </xf>
    <xf numFmtId="0" fontId="0" fillId="0" borderId="18" xfId="0" applyBorder="1" applyAlignment="1">
      <alignment horizontal="center" vertical="top" wrapText="1"/>
    </xf>
    <xf numFmtId="0" fontId="0" fillId="0" borderId="19" xfId="0" applyBorder="1" applyAlignment="1">
      <alignment horizontal="center" vertical="top" wrapText="1"/>
    </xf>
    <xf numFmtId="0" fontId="46" fillId="0" borderId="0" xfId="0" applyFont="1" applyAlignment="1">
      <alignment vertical="top" wrapText="1"/>
    </xf>
    <xf numFmtId="0" fontId="0" fillId="0" borderId="0" xfId="0" applyAlignment="1">
      <alignment vertical="top" wrapText="1"/>
    </xf>
    <xf numFmtId="0" fontId="44" fillId="0" borderId="0" xfId="0" applyFont="1" applyAlignment="1">
      <alignment vertical="top" wrapText="1"/>
    </xf>
    <xf numFmtId="0" fontId="47" fillId="0" borderId="0" xfId="0" applyFont="1" applyAlignment="1">
      <alignment horizontal="center" vertical="center"/>
    </xf>
    <xf numFmtId="0" fontId="50" fillId="0" borderId="0" xfId="4" applyFont="1" applyAlignment="1">
      <alignment horizontal="center" vertical="center"/>
    </xf>
    <xf numFmtId="0" fontId="51" fillId="0" borderId="0" xfId="0" applyFont="1" applyAlignment="1">
      <alignment horizontal="center" vertical="center"/>
    </xf>
    <xf numFmtId="0" fontId="44" fillId="0" borderId="0" xfId="0" applyFont="1" applyAlignment="1">
      <alignment wrapText="1"/>
    </xf>
    <xf numFmtId="0" fontId="0" fillId="0" borderId="0" xfId="0" applyAlignment="1">
      <alignment wrapText="1"/>
    </xf>
    <xf numFmtId="0" fontId="44" fillId="4" borderId="1" xfId="0" applyFont="1" applyFill="1" applyBorder="1" applyAlignment="1">
      <alignment horizontal="center"/>
    </xf>
    <xf numFmtId="0" fontId="48" fillId="6" borderId="17" xfId="0" applyFont="1" applyFill="1" applyBorder="1" applyAlignment="1">
      <alignment vertical="top" wrapText="1"/>
    </xf>
    <xf numFmtId="0" fontId="49" fillId="6" borderId="18" xfId="0" applyFont="1" applyFill="1" applyBorder="1" applyAlignment="1">
      <alignment vertical="top" wrapText="1"/>
    </xf>
    <xf numFmtId="0" fontId="49" fillId="6" borderId="19" xfId="0" applyFont="1" applyFill="1" applyBorder="1" applyAlignment="1">
      <alignment vertical="top" wrapText="1"/>
    </xf>
    <xf numFmtId="167" fontId="1" fillId="0" borderId="0" xfId="1" applyNumberFormat="1" applyFont="1" applyBorder="1" applyAlignment="1">
      <alignment horizontal="center"/>
    </xf>
    <xf numFmtId="167" fontId="4" fillId="0" borderId="10" xfId="1" applyNumberFormat="1" applyFont="1" applyBorder="1" applyAlignment="1">
      <alignment horizontal="center"/>
    </xf>
    <xf numFmtId="167" fontId="4" fillId="0" borderId="0" xfId="1" applyNumberFormat="1" applyFont="1" applyBorder="1" applyAlignment="1">
      <alignment horizontal="center"/>
    </xf>
    <xf numFmtId="167" fontId="3" fillId="0" borderId="0" xfId="1" applyNumberFormat="1" applyFont="1" applyAlignment="1">
      <alignment horizontal="left"/>
    </xf>
    <xf numFmtId="167" fontId="4" fillId="0" borderId="0" xfId="1" applyNumberFormat="1" applyFont="1" applyAlignment="1">
      <alignment horizontal="left"/>
    </xf>
    <xf numFmtId="167" fontId="4" fillId="0" borderId="0" xfId="1" applyNumberFormat="1" applyFont="1" applyBorder="1" applyAlignment="1">
      <alignment horizontal="left"/>
    </xf>
    <xf numFmtId="167" fontId="3" fillId="0" borderId="0" xfId="1" applyNumberFormat="1" applyFont="1" applyBorder="1" applyAlignment="1">
      <alignment horizontal="left"/>
    </xf>
    <xf numFmtId="165" fontId="4" fillId="0" borderId="4" xfId="1" applyFont="1" applyBorder="1" applyAlignment="1">
      <alignment horizontal="center"/>
    </xf>
    <xf numFmtId="165" fontId="4" fillId="0" borderId="0" xfId="1" applyFont="1" applyBorder="1" applyAlignment="1">
      <alignment horizontal="center"/>
    </xf>
    <xf numFmtId="0" fontId="4" fillId="0" borderId="4" xfId="1" applyNumberFormat="1" applyFont="1" applyBorder="1" applyAlignment="1">
      <alignment horizontal="center"/>
    </xf>
    <xf numFmtId="0" fontId="4" fillId="0" borderId="0" xfId="1" applyNumberFormat="1" applyFont="1" applyBorder="1" applyAlignment="1">
      <alignment horizontal="center"/>
    </xf>
    <xf numFmtId="167" fontId="4" fillId="0" borderId="4" xfId="1" applyNumberFormat="1" applyFont="1" applyBorder="1" applyAlignment="1">
      <alignment horizontal="center"/>
    </xf>
    <xf numFmtId="167" fontId="4" fillId="0" borderId="0" xfId="1" applyNumberFormat="1" applyFont="1" applyAlignment="1">
      <alignment horizontal="center"/>
    </xf>
    <xf numFmtId="167" fontId="3" fillId="0" borderId="9" xfId="1" applyNumberFormat="1" applyFont="1" applyBorder="1" applyAlignment="1">
      <alignment horizontal="left"/>
    </xf>
    <xf numFmtId="167" fontId="3" fillId="0" borderId="6" xfId="1" applyNumberFormat="1" applyFont="1" applyBorder="1" applyAlignment="1">
      <alignment horizontal="left"/>
    </xf>
    <xf numFmtId="167" fontId="4" fillId="0" borderId="7" xfId="1" applyNumberFormat="1" applyFont="1" applyBorder="1" applyAlignment="1">
      <alignment horizontal="left"/>
    </xf>
    <xf numFmtId="170" fontId="4" fillId="0" borderId="0" xfId="1" applyNumberFormat="1" applyFont="1" applyAlignment="1">
      <alignment horizontal="left"/>
    </xf>
    <xf numFmtId="0" fontId="31" fillId="0" borderId="0" xfId="0" applyFont="1" applyAlignment="1">
      <alignment horizontal="left"/>
    </xf>
    <xf numFmtId="0" fontId="33" fillId="0" borderId="0" xfId="0" applyFont="1" applyAlignment="1">
      <alignment horizontal="center"/>
    </xf>
    <xf numFmtId="167" fontId="3" fillId="0" borderId="8" xfId="1" applyNumberFormat="1" applyFont="1" applyBorder="1" applyAlignment="1">
      <alignment horizontal="left"/>
    </xf>
    <xf numFmtId="167" fontId="4" fillId="0" borderId="6" xfId="1" applyNumberFormat="1" applyFont="1" applyBorder="1" applyAlignment="1">
      <alignment horizontal="center" shrinkToFit="1"/>
    </xf>
  </cellXfs>
  <cellStyles count="5">
    <cellStyle name="Hyperkobling" xfId="4" builtinId="8"/>
    <cellStyle name="Komma" xfId="1" builtinId="3"/>
    <cellStyle name="Normal" xfId="0" builtinId="0"/>
    <cellStyle name="Normal 2" xfId="3" xr:uid="{00000000-0005-0000-0000-000003000000}"/>
    <cellStyle name="Prosent" xfId="2" builtinId="5"/>
  </cellStyles>
  <dxfs count="1">
    <dxf>
      <numFmt numFmtId="167" formatCode="_ * #,##0_ ;_ * \-#,##0_ ;_ * &quot;-&quot;??_ ;_ @_ "/>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59.xml.rels><?xml version="1.0" encoding="UTF-8" standalone="yes"?>
<Relationships xmlns="http://schemas.openxmlformats.org/package/2006/relationships"><Relationship Id="rId1" Type="http://schemas.microsoft.com/office/2006/relationships/activeXControlBinary" Target="activeX259.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60.xml.rels><?xml version="1.0" encoding="UTF-8" standalone="yes"?>
<Relationships xmlns="http://schemas.openxmlformats.org/package/2006/relationships"><Relationship Id="rId1" Type="http://schemas.microsoft.com/office/2006/relationships/activeXControlBinary" Target="activeX260.bin"/></Relationships>
</file>

<file path=xl/activeX/_rels/activeX261.xml.rels><?xml version="1.0" encoding="UTF-8" standalone="yes"?>
<Relationships xmlns="http://schemas.openxmlformats.org/package/2006/relationships"><Relationship Id="rId1" Type="http://schemas.microsoft.com/office/2006/relationships/activeXControlBinary" Target="activeX261.bin"/></Relationships>
</file>

<file path=xl/activeX/_rels/activeX262.xml.rels><?xml version="1.0" encoding="UTF-8" standalone="yes"?>
<Relationships xmlns="http://schemas.openxmlformats.org/package/2006/relationships"><Relationship Id="rId1" Type="http://schemas.microsoft.com/office/2006/relationships/activeXControlBinary" Target="activeX262.bin"/></Relationships>
</file>

<file path=xl/activeX/_rels/activeX263.xml.rels><?xml version="1.0" encoding="UTF-8" standalone="yes"?>
<Relationships xmlns="http://schemas.openxmlformats.org/package/2006/relationships"><Relationship Id="rId1" Type="http://schemas.microsoft.com/office/2006/relationships/activeXControlBinary" Target="activeX263.bin"/></Relationships>
</file>

<file path=xl/activeX/_rels/activeX264.xml.rels><?xml version="1.0" encoding="UTF-8" standalone="yes"?>
<Relationships xmlns="http://schemas.openxmlformats.org/package/2006/relationships"><Relationship Id="rId1" Type="http://schemas.microsoft.com/office/2006/relationships/activeXControlBinary" Target="activeX264.bin"/></Relationships>
</file>

<file path=xl/activeX/_rels/activeX265.xml.rels><?xml version="1.0" encoding="UTF-8" standalone="yes"?>
<Relationships xmlns="http://schemas.openxmlformats.org/package/2006/relationships"><Relationship Id="rId1" Type="http://schemas.microsoft.com/office/2006/relationships/activeXControlBinary" Target="activeX265.bin"/></Relationships>
</file>

<file path=xl/activeX/_rels/activeX266.xml.rels><?xml version="1.0" encoding="UTF-8" standalone="yes"?>
<Relationships xmlns="http://schemas.openxmlformats.org/package/2006/relationships"><Relationship Id="rId1" Type="http://schemas.microsoft.com/office/2006/relationships/activeXControlBinary" Target="activeX266.bin"/></Relationships>
</file>

<file path=xl/activeX/_rels/activeX267.xml.rels><?xml version="1.0" encoding="UTF-8" standalone="yes"?>
<Relationships xmlns="http://schemas.openxmlformats.org/package/2006/relationships"><Relationship Id="rId1" Type="http://schemas.microsoft.com/office/2006/relationships/activeXControlBinary" Target="activeX267.bin"/></Relationships>
</file>

<file path=xl/activeX/_rels/activeX268.xml.rels><?xml version="1.0" encoding="UTF-8" standalone="yes"?>
<Relationships xmlns="http://schemas.openxmlformats.org/package/2006/relationships"><Relationship Id="rId1" Type="http://schemas.microsoft.com/office/2006/relationships/activeXControlBinary" Target="activeX268.bin"/></Relationships>
</file>

<file path=xl/activeX/_rels/activeX269.xml.rels><?xml version="1.0" encoding="UTF-8" standalone="yes"?>
<Relationships xmlns="http://schemas.openxmlformats.org/package/2006/relationships"><Relationship Id="rId1" Type="http://schemas.microsoft.com/office/2006/relationships/activeXControlBinary" Target="activeX269.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70.xml.rels><?xml version="1.0" encoding="UTF-8" standalone="yes"?>
<Relationships xmlns="http://schemas.openxmlformats.org/package/2006/relationships"><Relationship Id="rId1" Type="http://schemas.microsoft.com/office/2006/relationships/activeXControlBinary" Target="activeX270.bin"/></Relationships>
</file>

<file path=xl/activeX/_rels/activeX271.xml.rels><?xml version="1.0" encoding="UTF-8" standalone="yes"?>
<Relationships xmlns="http://schemas.openxmlformats.org/package/2006/relationships"><Relationship Id="rId1" Type="http://schemas.microsoft.com/office/2006/relationships/activeXControlBinary" Target="activeX271.bin"/></Relationships>
</file>

<file path=xl/activeX/_rels/activeX272.xml.rels><?xml version="1.0" encoding="UTF-8" standalone="yes"?>
<Relationships xmlns="http://schemas.openxmlformats.org/package/2006/relationships"><Relationship Id="rId1" Type="http://schemas.microsoft.com/office/2006/relationships/activeXControlBinary" Target="activeX272.bin"/></Relationships>
</file>

<file path=xl/activeX/_rels/activeX273.xml.rels><?xml version="1.0" encoding="UTF-8" standalone="yes"?>
<Relationships xmlns="http://schemas.openxmlformats.org/package/2006/relationships"><Relationship Id="rId1" Type="http://schemas.microsoft.com/office/2006/relationships/activeXControlBinary" Target="activeX273.bin"/></Relationships>
</file>

<file path=xl/activeX/_rels/activeX274.xml.rels><?xml version="1.0" encoding="UTF-8" standalone="yes"?>
<Relationships xmlns="http://schemas.openxmlformats.org/package/2006/relationships"><Relationship Id="rId1" Type="http://schemas.microsoft.com/office/2006/relationships/activeXControlBinary" Target="activeX274.bin"/></Relationships>
</file>

<file path=xl/activeX/_rels/activeX275.xml.rels><?xml version="1.0" encoding="UTF-8" standalone="yes"?>
<Relationships xmlns="http://schemas.openxmlformats.org/package/2006/relationships"><Relationship Id="rId1" Type="http://schemas.microsoft.com/office/2006/relationships/activeXControlBinary" Target="activeX275.bin"/></Relationships>
</file>

<file path=xl/activeX/_rels/activeX276.xml.rels><?xml version="1.0" encoding="UTF-8" standalone="yes"?>
<Relationships xmlns="http://schemas.openxmlformats.org/package/2006/relationships"><Relationship Id="rId1" Type="http://schemas.microsoft.com/office/2006/relationships/activeXControlBinary" Target="activeX276.bin"/></Relationships>
</file>

<file path=xl/activeX/_rels/activeX277.xml.rels><?xml version="1.0" encoding="UTF-8" standalone="yes"?>
<Relationships xmlns="http://schemas.openxmlformats.org/package/2006/relationships"><Relationship Id="rId1" Type="http://schemas.microsoft.com/office/2006/relationships/activeXControlBinary" Target="activeX277.bin"/></Relationships>
</file>

<file path=xl/activeX/_rels/activeX278.xml.rels><?xml version="1.0" encoding="UTF-8" standalone="yes"?>
<Relationships xmlns="http://schemas.openxmlformats.org/package/2006/relationships"><Relationship Id="rId1" Type="http://schemas.microsoft.com/office/2006/relationships/activeXControlBinary" Target="activeX278.bin"/></Relationships>
</file>

<file path=xl/activeX/_rels/activeX279.xml.rels><?xml version="1.0" encoding="UTF-8" standalone="yes"?>
<Relationships xmlns="http://schemas.openxmlformats.org/package/2006/relationships"><Relationship Id="rId1" Type="http://schemas.microsoft.com/office/2006/relationships/activeXControlBinary" Target="activeX279.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80.xml.rels><?xml version="1.0" encoding="UTF-8" standalone="yes"?>
<Relationships xmlns="http://schemas.openxmlformats.org/package/2006/relationships"><Relationship Id="rId1" Type="http://schemas.microsoft.com/office/2006/relationships/activeXControlBinary" Target="activeX280.bin"/></Relationships>
</file>

<file path=xl/activeX/_rels/activeX281.xml.rels><?xml version="1.0" encoding="UTF-8" standalone="yes"?>
<Relationships xmlns="http://schemas.openxmlformats.org/package/2006/relationships"><Relationship Id="rId1" Type="http://schemas.microsoft.com/office/2006/relationships/activeXControlBinary" Target="activeX281.bin"/></Relationships>
</file>

<file path=xl/activeX/_rels/activeX282.xml.rels><?xml version="1.0" encoding="UTF-8" standalone="yes"?>
<Relationships xmlns="http://schemas.openxmlformats.org/package/2006/relationships"><Relationship Id="rId1" Type="http://schemas.microsoft.com/office/2006/relationships/activeXControlBinary" Target="activeX282.bin"/></Relationships>
</file>

<file path=xl/activeX/_rels/activeX283.xml.rels><?xml version="1.0" encoding="UTF-8" standalone="yes"?>
<Relationships xmlns="http://schemas.openxmlformats.org/package/2006/relationships"><Relationship Id="rId1" Type="http://schemas.microsoft.com/office/2006/relationships/activeXControlBinary" Target="activeX283.bin"/></Relationships>
</file>

<file path=xl/activeX/_rels/activeX284.xml.rels><?xml version="1.0" encoding="UTF-8" standalone="yes"?>
<Relationships xmlns="http://schemas.openxmlformats.org/package/2006/relationships"><Relationship Id="rId1" Type="http://schemas.microsoft.com/office/2006/relationships/activeXControlBinary" Target="activeX284.bin"/></Relationships>
</file>

<file path=xl/activeX/_rels/activeX285.xml.rels><?xml version="1.0" encoding="UTF-8" standalone="yes"?>
<Relationships xmlns="http://schemas.openxmlformats.org/package/2006/relationships"><Relationship Id="rId1" Type="http://schemas.microsoft.com/office/2006/relationships/activeXControlBinary" Target="activeX285.bin"/></Relationships>
</file>

<file path=xl/activeX/_rels/activeX286.xml.rels><?xml version="1.0" encoding="UTF-8" standalone="yes"?>
<Relationships xmlns="http://schemas.openxmlformats.org/package/2006/relationships"><Relationship Id="rId1" Type="http://schemas.microsoft.com/office/2006/relationships/activeXControlBinary" Target="activeX286.bin"/></Relationships>
</file>

<file path=xl/activeX/_rels/activeX287.xml.rels><?xml version="1.0" encoding="UTF-8" standalone="yes"?>
<Relationships xmlns="http://schemas.openxmlformats.org/package/2006/relationships"><Relationship Id="rId1" Type="http://schemas.microsoft.com/office/2006/relationships/activeXControlBinary" Target="activeX287.bin"/></Relationships>
</file>

<file path=xl/activeX/_rels/activeX288.xml.rels><?xml version="1.0" encoding="UTF-8" standalone="yes"?>
<Relationships xmlns="http://schemas.openxmlformats.org/package/2006/relationships"><Relationship Id="rId1" Type="http://schemas.microsoft.com/office/2006/relationships/activeXControlBinary" Target="activeX288.bin"/></Relationships>
</file>

<file path=xl/activeX/_rels/activeX289.xml.rels><?xml version="1.0" encoding="UTF-8" standalone="yes"?>
<Relationships xmlns="http://schemas.openxmlformats.org/package/2006/relationships"><Relationship Id="rId1" Type="http://schemas.microsoft.com/office/2006/relationships/activeXControlBinary" Target="activeX289.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290.xml.rels><?xml version="1.0" encoding="UTF-8" standalone="yes"?>
<Relationships xmlns="http://schemas.openxmlformats.org/package/2006/relationships"><Relationship Id="rId1" Type="http://schemas.microsoft.com/office/2006/relationships/activeXControlBinary" Target="activeX290.bin"/></Relationships>
</file>

<file path=xl/activeX/_rels/activeX291.xml.rels><?xml version="1.0" encoding="UTF-8" standalone="yes"?>
<Relationships xmlns="http://schemas.openxmlformats.org/package/2006/relationships"><Relationship Id="rId1" Type="http://schemas.microsoft.com/office/2006/relationships/activeXControlBinary" Target="activeX291.bin"/></Relationships>
</file>

<file path=xl/activeX/_rels/activeX292.xml.rels><?xml version="1.0" encoding="UTF-8" standalone="yes"?>
<Relationships xmlns="http://schemas.openxmlformats.org/package/2006/relationships"><Relationship Id="rId1" Type="http://schemas.microsoft.com/office/2006/relationships/activeXControlBinary" Target="activeX292.bin"/></Relationships>
</file>

<file path=xl/activeX/_rels/activeX293.xml.rels><?xml version="1.0" encoding="UTF-8" standalone="yes"?>
<Relationships xmlns="http://schemas.openxmlformats.org/package/2006/relationships"><Relationship Id="rId1" Type="http://schemas.microsoft.com/office/2006/relationships/activeXControlBinary" Target="activeX293.bin"/></Relationships>
</file>

<file path=xl/activeX/_rels/activeX294.xml.rels><?xml version="1.0" encoding="UTF-8" standalone="yes"?>
<Relationships xmlns="http://schemas.openxmlformats.org/package/2006/relationships"><Relationship Id="rId1" Type="http://schemas.microsoft.com/office/2006/relationships/activeXControlBinary" Target="activeX294.bin"/></Relationships>
</file>

<file path=xl/activeX/_rels/activeX295.xml.rels><?xml version="1.0" encoding="UTF-8" standalone="yes"?>
<Relationships xmlns="http://schemas.openxmlformats.org/package/2006/relationships"><Relationship Id="rId1" Type="http://schemas.microsoft.com/office/2006/relationships/activeXControlBinary" Target="activeX295.bin"/></Relationships>
</file>

<file path=xl/activeX/_rels/activeX296.xml.rels><?xml version="1.0" encoding="UTF-8" standalone="yes"?>
<Relationships xmlns="http://schemas.openxmlformats.org/package/2006/relationships"><Relationship Id="rId1" Type="http://schemas.microsoft.com/office/2006/relationships/activeXControlBinary" Target="activeX296.bin"/></Relationships>
</file>

<file path=xl/activeX/_rels/activeX297.xml.rels><?xml version="1.0" encoding="UTF-8" standalone="yes"?>
<Relationships xmlns="http://schemas.openxmlformats.org/package/2006/relationships"><Relationship Id="rId1" Type="http://schemas.microsoft.com/office/2006/relationships/activeXControlBinary" Target="activeX297.bin"/></Relationships>
</file>

<file path=xl/activeX/_rels/activeX298.xml.rels><?xml version="1.0" encoding="UTF-8" standalone="yes"?>
<Relationships xmlns="http://schemas.openxmlformats.org/package/2006/relationships"><Relationship Id="rId1" Type="http://schemas.microsoft.com/office/2006/relationships/activeXControlBinary" Target="activeX298.bin"/></Relationships>
</file>

<file path=xl/activeX/_rels/activeX299.xml.rels><?xml version="1.0" encoding="UTF-8" standalone="yes"?>
<Relationships xmlns="http://schemas.openxmlformats.org/package/2006/relationships"><Relationship Id="rId1" Type="http://schemas.microsoft.com/office/2006/relationships/activeXControlBinary" Target="activeX29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00.xml.rels><?xml version="1.0" encoding="UTF-8" standalone="yes"?>
<Relationships xmlns="http://schemas.openxmlformats.org/package/2006/relationships"><Relationship Id="rId1" Type="http://schemas.microsoft.com/office/2006/relationships/activeXControlBinary" Target="activeX300.bin"/></Relationships>
</file>

<file path=xl/activeX/_rels/activeX301.xml.rels><?xml version="1.0" encoding="UTF-8" standalone="yes"?>
<Relationships xmlns="http://schemas.openxmlformats.org/package/2006/relationships"><Relationship Id="rId1" Type="http://schemas.microsoft.com/office/2006/relationships/activeXControlBinary" Target="activeX301.bin"/></Relationships>
</file>

<file path=xl/activeX/_rels/activeX302.xml.rels><?xml version="1.0" encoding="UTF-8" standalone="yes"?>
<Relationships xmlns="http://schemas.openxmlformats.org/package/2006/relationships"><Relationship Id="rId1" Type="http://schemas.microsoft.com/office/2006/relationships/activeXControlBinary" Target="activeX302.bin"/></Relationships>
</file>

<file path=xl/activeX/_rels/activeX303.xml.rels><?xml version="1.0" encoding="UTF-8" standalone="yes"?>
<Relationships xmlns="http://schemas.openxmlformats.org/package/2006/relationships"><Relationship Id="rId1" Type="http://schemas.microsoft.com/office/2006/relationships/activeXControlBinary" Target="activeX303.bin"/></Relationships>
</file>

<file path=xl/activeX/_rels/activeX304.xml.rels><?xml version="1.0" encoding="UTF-8" standalone="yes"?>
<Relationships xmlns="http://schemas.openxmlformats.org/package/2006/relationships"><Relationship Id="rId1" Type="http://schemas.microsoft.com/office/2006/relationships/activeXControlBinary" Target="activeX304.bin"/></Relationships>
</file>

<file path=xl/activeX/_rels/activeX305.xml.rels><?xml version="1.0" encoding="UTF-8" standalone="yes"?>
<Relationships xmlns="http://schemas.openxmlformats.org/package/2006/relationships"><Relationship Id="rId1" Type="http://schemas.microsoft.com/office/2006/relationships/activeXControlBinary" Target="activeX305.bin"/></Relationships>
</file>

<file path=xl/activeX/_rels/activeX306.xml.rels><?xml version="1.0" encoding="UTF-8" standalone="yes"?>
<Relationships xmlns="http://schemas.openxmlformats.org/package/2006/relationships"><Relationship Id="rId1" Type="http://schemas.microsoft.com/office/2006/relationships/activeXControlBinary" Target="activeX306.bin"/></Relationships>
</file>

<file path=xl/activeX/_rels/activeX307.xml.rels><?xml version="1.0" encoding="UTF-8" standalone="yes"?>
<Relationships xmlns="http://schemas.openxmlformats.org/package/2006/relationships"><Relationship Id="rId1" Type="http://schemas.microsoft.com/office/2006/relationships/activeXControlBinary" Target="activeX307.bin"/></Relationships>
</file>

<file path=xl/activeX/_rels/activeX308.xml.rels><?xml version="1.0" encoding="UTF-8" standalone="yes"?>
<Relationships xmlns="http://schemas.openxmlformats.org/package/2006/relationships"><Relationship Id="rId1" Type="http://schemas.microsoft.com/office/2006/relationships/activeXControlBinary" Target="activeX308.bin"/></Relationships>
</file>

<file path=xl/activeX/_rels/activeX309.xml.rels><?xml version="1.0" encoding="UTF-8" standalone="yes"?>
<Relationships xmlns="http://schemas.openxmlformats.org/package/2006/relationships"><Relationship Id="rId1" Type="http://schemas.microsoft.com/office/2006/relationships/activeXControlBinary" Target="activeX309.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10.xml.rels><?xml version="1.0" encoding="UTF-8" standalone="yes"?>
<Relationships xmlns="http://schemas.openxmlformats.org/package/2006/relationships"><Relationship Id="rId1" Type="http://schemas.microsoft.com/office/2006/relationships/activeXControlBinary" Target="activeX310.bin"/></Relationships>
</file>

<file path=xl/activeX/_rels/activeX311.xml.rels><?xml version="1.0" encoding="UTF-8" standalone="yes"?>
<Relationships xmlns="http://schemas.openxmlformats.org/package/2006/relationships"><Relationship Id="rId1" Type="http://schemas.microsoft.com/office/2006/relationships/activeXControlBinary" Target="activeX311.bin"/></Relationships>
</file>

<file path=xl/activeX/_rels/activeX312.xml.rels><?xml version="1.0" encoding="UTF-8" standalone="yes"?>
<Relationships xmlns="http://schemas.openxmlformats.org/package/2006/relationships"><Relationship Id="rId1" Type="http://schemas.microsoft.com/office/2006/relationships/activeXControlBinary" Target="activeX312.bin"/></Relationships>
</file>

<file path=xl/activeX/_rels/activeX313.xml.rels><?xml version="1.0" encoding="UTF-8" standalone="yes"?>
<Relationships xmlns="http://schemas.openxmlformats.org/package/2006/relationships"><Relationship Id="rId1" Type="http://schemas.microsoft.com/office/2006/relationships/activeXControlBinary" Target="activeX313.bin"/></Relationships>
</file>

<file path=xl/activeX/_rels/activeX314.xml.rels><?xml version="1.0" encoding="UTF-8" standalone="yes"?>
<Relationships xmlns="http://schemas.openxmlformats.org/package/2006/relationships"><Relationship Id="rId1" Type="http://schemas.microsoft.com/office/2006/relationships/activeXControlBinary" Target="activeX314.bin"/></Relationships>
</file>

<file path=xl/activeX/_rels/activeX315.xml.rels><?xml version="1.0" encoding="UTF-8" standalone="yes"?>
<Relationships xmlns="http://schemas.openxmlformats.org/package/2006/relationships"><Relationship Id="rId1" Type="http://schemas.microsoft.com/office/2006/relationships/activeXControlBinary" Target="activeX315.bin"/></Relationships>
</file>

<file path=xl/activeX/_rels/activeX316.xml.rels><?xml version="1.0" encoding="UTF-8" standalone="yes"?>
<Relationships xmlns="http://schemas.openxmlformats.org/package/2006/relationships"><Relationship Id="rId1" Type="http://schemas.microsoft.com/office/2006/relationships/activeXControlBinary" Target="activeX316.bin"/></Relationships>
</file>

<file path=xl/activeX/_rels/activeX317.xml.rels><?xml version="1.0" encoding="UTF-8" standalone="yes"?>
<Relationships xmlns="http://schemas.openxmlformats.org/package/2006/relationships"><Relationship Id="rId1" Type="http://schemas.microsoft.com/office/2006/relationships/activeXControlBinary" Target="activeX317.bin"/></Relationships>
</file>

<file path=xl/activeX/_rels/activeX318.xml.rels><?xml version="1.0" encoding="UTF-8" standalone="yes"?>
<Relationships xmlns="http://schemas.openxmlformats.org/package/2006/relationships"><Relationship Id="rId1" Type="http://schemas.microsoft.com/office/2006/relationships/activeXControlBinary" Target="activeX318.bin"/></Relationships>
</file>

<file path=xl/activeX/_rels/activeX319.xml.rels><?xml version="1.0" encoding="UTF-8" standalone="yes"?>
<Relationships xmlns="http://schemas.openxmlformats.org/package/2006/relationships"><Relationship Id="rId1" Type="http://schemas.microsoft.com/office/2006/relationships/activeXControlBinary" Target="activeX319.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20.xml.rels><?xml version="1.0" encoding="UTF-8" standalone="yes"?>
<Relationships xmlns="http://schemas.openxmlformats.org/package/2006/relationships"><Relationship Id="rId1" Type="http://schemas.microsoft.com/office/2006/relationships/activeXControlBinary" Target="activeX320.bin"/></Relationships>
</file>

<file path=xl/activeX/_rels/activeX321.xml.rels><?xml version="1.0" encoding="UTF-8" standalone="yes"?>
<Relationships xmlns="http://schemas.openxmlformats.org/package/2006/relationships"><Relationship Id="rId1" Type="http://schemas.microsoft.com/office/2006/relationships/activeXControlBinary" Target="activeX321.bin"/></Relationships>
</file>

<file path=xl/activeX/_rels/activeX322.xml.rels><?xml version="1.0" encoding="UTF-8" standalone="yes"?>
<Relationships xmlns="http://schemas.openxmlformats.org/package/2006/relationships"><Relationship Id="rId1" Type="http://schemas.microsoft.com/office/2006/relationships/activeXControlBinary" Target="activeX322.bin"/></Relationships>
</file>

<file path=xl/activeX/_rels/activeX323.xml.rels><?xml version="1.0" encoding="UTF-8" standalone="yes"?>
<Relationships xmlns="http://schemas.openxmlformats.org/package/2006/relationships"><Relationship Id="rId1" Type="http://schemas.microsoft.com/office/2006/relationships/activeXControlBinary" Target="activeX323.bin"/></Relationships>
</file>

<file path=xl/activeX/_rels/activeX324.xml.rels><?xml version="1.0" encoding="UTF-8" standalone="yes"?>
<Relationships xmlns="http://schemas.openxmlformats.org/package/2006/relationships"><Relationship Id="rId1" Type="http://schemas.microsoft.com/office/2006/relationships/activeXControlBinary" Target="activeX324.bin"/></Relationships>
</file>

<file path=xl/activeX/_rels/activeX325.xml.rels><?xml version="1.0" encoding="UTF-8" standalone="yes"?>
<Relationships xmlns="http://schemas.openxmlformats.org/package/2006/relationships"><Relationship Id="rId1" Type="http://schemas.microsoft.com/office/2006/relationships/activeXControlBinary" Target="activeX325.bin"/></Relationships>
</file>

<file path=xl/activeX/_rels/activeX326.xml.rels><?xml version="1.0" encoding="UTF-8" standalone="yes"?>
<Relationships xmlns="http://schemas.openxmlformats.org/package/2006/relationships"><Relationship Id="rId1" Type="http://schemas.microsoft.com/office/2006/relationships/activeXControlBinary" Target="activeX326.bin"/></Relationships>
</file>

<file path=xl/activeX/_rels/activeX327.xml.rels><?xml version="1.0" encoding="UTF-8" standalone="yes"?>
<Relationships xmlns="http://schemas.openxmlformats.org/package/2006/relationships"><Relationship Id="rId1" Type="http://schemas.microsoft.com/office/2006/relationships/activeXControlBinary" Target="activeX327.bin"/></Relationships>
</file>

<file path=xl/activeX/_rels/activeX328.xml.rels><?xml version="1.0" encoding="UTF-8" standalone="yes"?>
<Relationships xmlns="http://schemas.openxmlformats.org/package/2006/relationships"><Relationship Id="rId1" Type="http://schemas.microsoft.com/office/2006/relationships/activeXControlBinary" Target="activeX328.bin"/></Relationships>
</file>

<file path=xl/activeX/_rels/activeX329.xml.rels><?xml version="1.0" encoding="UTF-8" standalone="yes"?>
<Relationships xmlns="http://schemas.openxmlformats.org/package/2006/relationships"><Relationship Id="rId1" Type="http://schemas.microsoft.com/office/2006/relationships/activeXControlBinary" Target="activeX329.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30.xml.rels><?xml version="1.0" encoding="UTF-8" standalone="yes"?>
<Relationships xmlns="http://schemas.openxmlformats.org/package/2006/relationships"><Relationship Id="rId1" Type="http://schemas.microsoft.com/office/2006/relationships/activeXControlBinary" Target="activeX330.bin"/></Relationships>
</file>

<file path=xl/activeX/_rels/activeX331.xml.rels><?xml version="1.0" encoding="UTF-8" standalone="yes"?>
<Relationships xmlns="http://schemas.openxmlformats.org/package/2006/relationships"><Relationship Id="rId1" Type="http://schemas.microsoft.com/office/2006/relationships/activeXControlBinary" Target="activeX331.bin"/></Relationships>
</file>

<file path=xl/activeX/_rels/activeX332.xml.rels><?xml version="1.0" encoding="UTF-8" standalone="yes"?>
<Relationships xmlns="http://schemas.openxmlformats.org/package/2006/relationships"><Relationship Id="rId1" Type="http://schemas.microsoft.com/office/2006/relationships/activeXControlBinary" Target="activeX332.bin"/></Relationships>
</file>

<file path=xl/activeX/_rels/activeX333.xml.rels><?xml version="1.0" encoding="UTF-8" standalone="yes"?>
<Relationships xmlns="http://schemas.openxmlformats.org/package/2006/relationships"><Relationship Id="rId1" Type="http://schemas.microsoft.com/office/2006/relationships/activeXControlBinary" Target="activeX333.bin"/></Relationships>
</file>

<file path=xl/activeX/_rels/activeX334.xml.rels><?xml version="1.0" encoding="UTF-8" standalone="yes"?>
<Relationships xmlns="http://schemas.openxmlformats.org/package/2006/relationships"><Relationship Id="rId1" Type="http://schemas.microsoft.com/office/2006/relationships/activeXControlBinary" Target="activeX334.bin"/></Relationships>
</file>

<file path=xl/activeX/_rels/activeX335.xml.rels><?xml version="1.0" encoding="UTF-8" standalone="yes"?>
<Relationships xmlns="http://schemas.openxmlformats.org/package/2006/relationships"><Relationship Id="rId1" Type="http://schemas.microsoft.com/office/2006/relationships/activeXControlBinary" Target="activeX335.bin"/></Relationships>
</file>

<file path=xl/activeX/_rels/activeX336.xml.rels><?xml version="1.0" encoding="UTF-8" standalone="yes"?>
<Relationships xmlns="http://schemas.openxmlformats.org/package/2006/relationships"><Relationship Id="rId1" Type="http://schemas.microsoft.com/office/2006/relationships/activeXControlBinary" Target="activeX336.bin"/></Relationships>
</file>

<file path=xl/activeX/_rels/activeX337.xml.rels><?xml version="1.0" encoding="UTF-8" standalone="yes"?>
<Relationships xmlns="http://schemas.openxmlformats.org/package/2006/relationships"><Relationship Id="rId1" Type="http://schemas.microsoft.com/office/2006/relationships/activeXControlBinary" Target="activeX337.bin"/></Relationships>
</file>

<file path=xl/activeX/_rels/activeX338.xml.rels><?xml version="1.0" encoding="UTF-8" standalone="yes"?>
<Relationships xmlns="http://schemas.openxmlformats.org/package/2006/relationships"><Relationship Id="rId1" Type="http://schemas.microsoft.com/office/2006/relationships/activeXControlBinary" Target="activeX338.bin"/></Relationships>
</file>

<file path=xl/activeX/_rels/activeX339.xml.rels><?xml version="1.0" encoding="UTF-8" standalone="yes"?>
<Relationships xmlns="http://schemas.openxmlformats.org/package/2006/relationships"><Relationship Id="rId1" Type="http://schemas.microsoft.com/office/2006/relationships/activeXControlBinary" Target="activeX339.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40.xml.rels><?xml version="1.0" encoding="UTF-8" standalone="yes"?>
<Relationships xmlns="http://schemas.openxmlformats.org/package/2006/relationships"><Relationship Id="rId1" Type="http://schemas.microsoft.com/office/2006/relationships/activeXControlBinary" Target="activeX340.bin"/></Relationships>
</file>

<file path=xl/activeX/_rels/activeX341.xml.rels><?xml version="1.0" encoding="UTF-8" standalone="yes"?>
<Relationships xmlns="http://schemas.openxmlformats.org/package/2006/relationships"><Relationship Id="rId1" Type="http://schemas.microsoft.com/office/2006/relationships/activeXControlBinary" Target="activeX341.bin"/></Relationships>
</file>

<file path=xl/activeX/_rels/activeX342.xml.rels><?xml version="1.0" encoding="UTF-8" standalone="yes"?>
<Relationships xmlns="http://schemas.openxmlformats.org/package/2006/relationships"><Relationship Id="rId1" Type="http://schemas.microsoft.com/office/2006/relationships/activeXControlBinary" Target="activeX342.bin"/></Relationships>
</file>

<file path=xl/activeX/_rels/activeX343.xml.rels><?xml version="1.0" encoding="UTF-8" standalone="yes"?>
<Relationships xmlns="http://schemas.openxmlformats.org/package/2006/relationships"><Relationship Id="rId1" Type="http://schemas.microsoft.com/office/2006/relationships/activeXControlBinary" Target="activeX343.bin"/></Relationships>
</file>

<file path=xl/activeX/_rels/activeX344.xml.rels><?xml version="1.0" encoding="UTF-8" standalone="yes"?>
<Relationships xmlns="http://schemas.openxmlformats.org/package/2006/relationships"><Relationship Id="rId1" Type="http://schemas.microsoft.com/office/2006/relationships/activeXControlBinary" Target="activeX344.bin"/></Relationships>
</file>

<file path=xl/activeX/_rels/activeX345.xml.rels><?xml version="1.0" encoding="UTF-8" standalone="yes"?>
<Relationships xmlns="http://schemas.openxmlformats.org/package/2006/relationships"><Relationship Id="rId1" Type="http://schemas.microsoft.com/office/2006/relationships/activeXControlBinary" Target="activeX345.bin"/></Relationships>
</file>

<file path=xl/activeX/_rels/activeX346.xml.rels><?xml version="1.0" encoding="UTF-8" standalone="yes"?>
<Relationships xmlns="http://schemas.openxmlformats.org/package/2006/relationships"><Relationship Id="rId1" Type="http://schemas.microsoft.com/office/2006/relationships/activeXControlBinary" Target="activeX346.bin"/></Relationships>
</file>

<file path=xl/activeX/_rels/activeX347.xml.rels><?xml version="1.0" encoding="UTF-8" standalone="yes"?>
<Relationships xmlns="http://schemas.openxmlformats.org/package/2006/relationships"><Relationship Id="rId1" Type="http://schemas.microsoft.com/office/2006/relationships/activeXControlBinary" Target="activeX347.bin"/></Relationships>
</file>

<file path=xl/activeX/_rels/activeX348.xml.rels><?xml version="1.0" encoding="UTF-8" standalone="yes"?>
<Relationships xmlns="http://schemas.openxmlformats.org/package/2006/relationships"><Relationship Id="rId1" Type="http://schemas.microsoft.com/office/2006/relationships/activeXControlBinary" Target="activeX348.bin"/></Relationships>
</file>

<file path=xl/activeX/_rels/activeX349.xml.rels><?xml version="1.0" encoding="UTF-8" standalone="yes"?>
<Relationships xmlns="http://schemas.openxmlformats.org/package/2006/relationships"><Relationship Id="rId1" Type="http://schemas.microsoft.com/office/2006/relationships/activeXControlBinary" Target="activeX349.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50.xml.rels><?xml version="1.0" encoding="UTF-8" standalone="yes"?>
<Relationships xmlns="http://schemas.openxmlformats.org/package/2006/relationships"><Relationship Id="rId1" Type="http://schemas.microsoft.com/office/2006/relationships/activeXControlBinary" Target="activeX350.bin"/></Relationships>
</file>

<file path=xl/activeX/_rels/activeX351.xml.rels><?xml version="1.0" encoding="UTF-8" standalone="yes"?>
<Relationships xmlns="http://schemas.openxmlformats.org/package/2006/relationships"><Relationship Id="rId1" Type="http://schemas.microsoft.com/office/2006/relationships/activeXControlBinary" Target="activeX351.bin"/></Relationships>
</file>

<file path=xl/activeX/_rels/activeX352.xml.rels><?xml version="1.0" encoding="UTF-8" standalone="yes"?>
<Relationships xmlns="http://schemas.openxmlformats.org/package/2006/relationships"><Relationship Id="rId1" Type="http://schemas.microsoft.com/office/2006/relationships/activeXControlBinary" Target="activeX352.bin"/></Relationships>
</file>

<file path=xl/activeX/_rels/activeX353.xml.rels><?xml version="1.0" encoding="UTF-8" standalone="yes"?>
<Relationships xmlns="http://schemas.openxmlformats.org/package/2006/relationships"><Relationship Id="rId1" Type="http://schemas.microsoft.com/office/2006/relationships/activeXControlBinary" Target="activeX353.bin"/></Relationships>
</file>

<file path=xl/activeX/_rels/activeX354.xml.rels><?xml version="1.0" encoding="UTF-8" standalone="yes"?>
<Relationships xmlns="http://schemas.openxmlformats.org/package/2006/relationships"><Relationship Id="rId1" Type="http://schemas.microsoft.com/office/2006/relationships/activeXControlBinary" Target="activeX354.bin"/></Relationships>
</file>

<file path=xl/activeX/_rels/activeX355.xml.rels><?xml version="1.0" encoding="UTF-8" standalone="yes"?>
<Relationships xmlns="http://schemas.openxmlformats.org/package/2006/relationships"><Relationship Id="rId1" Type="http://schemas.microsoft.com/office/2006/relationships/activeXControlBinary" Target="activeX355.bin"/></Relationships>
</file>

<file path=xl/activeX/_rels/activeX356.xml.rels><?xml version="1.0" encoding="UTF-8" standalone="yes"?>
<Relationships xmlns="http://schemas.openxmlformats.org/package/2006/relationships"><Relationship Id="rId1" Type="http://schemas.microsoft.com/office/2006/relationships/activeXControlBinary" Target="activeX356.bin"/></Relationships>
</file>

<file path=xl/activeX/_rels/activeX357.xml.rels><?xml version="1.0" encoding="UTF-8" standalone="yes"?>
<Relationships xmlns="http://schemas.openxmlformats.org/package/2006/relationships"><Relationship Id="rId1" Type="http://schemas.microsoft.com/office/2006/relationships/activeXControlBinary" Target="activeX357.bin"/></Relationships>
</file>

<file path=xl/activeX/_rels/activeX358.xml.rels><?xml version="1.0" encoding="UTF-8" standalone="yes"?>
<Relationships xmlns="http://schemas.openxmlformats.org/package/2006/relationships"><Relationship Id="rId1" Type="http://schemas.microsoft.com/office/2006/relationships/activeXControlBinary" Target="activeX358.bin"/></Relationships>
</file>

<file path=xl/activeX/_rels/activeX359.xml.rels><?xml version="1.0" encoding="UTF-8" standalone="yes"?>
<Relationships xmlns="http://schemas.openxmlformats.org/package/2006/relationships"><Relationship Id="rId1" Type="http://schemas.microsoft.com/office/2006/relationships/activeXControlBinary" Target="activeX359.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60.xml.rels><?xml version="1.0" encoding="UTF-8" standalone="yes"?>
<Relationships xmlns="http://schemas.openxmlformats.org/package/2006/relationships"><Relationship Id="rId1" Type="http://schemas.microsoft.com/office/2006/relationships/activeXControlBinary" Target="activeX360.bin"/></Relationships>
</file>

<file path=xl/activeX/_rels/activeX361.xml.rels><?xml version="1.0" encoding="UTF-8" standalone="yes"?>
<Relationships xmlns="http://schemas.openxmlformats.org/package/2006/relationships"><Relationship Id="rId1" Type="http://schemas.microsoft.com/office/2006/relationships/activeXControlBinary" Target="activeX361.bin"/></Relationships>
</file>

<file path=xl/activeX/_rels/activeX362.xml.rels><?xml version="1.0" encoding="UTF-8" standalone="yes"?>
<Relationships xmlns="http://schemas.openxmlformats.org/package/2006/relationships"><Relationship Id="rId1" Type="http://schemas.microsoft.com/office/2006/relationships/activeXControlBinary" Target="activeX362.bin"/></Relationships>
</file>

<file path=xl/activeX/_rels/activeX363.xml.rels><?xml version="1.0" encoding="UTF-8" standalone="yes"?>
<Relationships xmlns="http://schemas.openxmlformats.org/package/2006/relationships"><Relationship Id="rId1" Type="http://schemas.microsoft.com/office/2006/relationships/activeXControlBinary" Target="activeX363.bin"/></Relationships>
</file>

<file path=xl/activeX/_rels/activeX364.xml.rels><?xml version="1.0" encoding="UTF-8" standalone="yes"?>
<Relationships xmlns="http://schemas.openxmlformats.org/package/2006/relationships"><Relationship Id="rId1" Type="http://schemas.microsoft.com/office/2006/relationships/activeXControlBinary" Target="activeX364.bin"/></Relationships>
</file>

<file path=xl/activeX/_rels/activeX365.xml.rels><?xml version="1.0" encoding="UTF-8" standalone="yes"?>
<Relationships xmlns="http://schemas.openxmlformats.org/package/2006/relationships"><Relationship Id="rId1" Type="http://schemas.microsoft.com/office/2006/relationships/activeXControlBinary" Target="activeX365.bin"/></Relationships>
</file>

<file path=xl/activeX/_rels/activeX366.xml.rels><?xml version="1.0" encoding="UTF-8" standalone="yes"?>
<Relationships xmlns="http://schemas.openxmlformats.org/package/2006/relationships"><Relationship Id="rId1" Type="http://schemas.microsoft.com/office/2006/relationships/activeXControlBinary" Target="activeX366.bin"/></Relationships>
</file>

<file path=xl/activeX/_rels/activeX367.xml.rels><?xml version="1.0" encoding="UTF-8" standalone="yes"?>
<Relationships xmlns="http://schemas.openxmlformats.org/package/2006/relationships"><Relationship Id="rId1" Type="http://schemas.microsoft.com/office/2006/relationships/activeXControlBinary" Target="activeX367.bin"/></Relationships>
</file>

<file path=xl/activeX/_rels/activeX368.xml.rels><?xml version="1.0" encoding="UTF-8" standalone="yes"?>
<Relationships xmlns="http://schemas.openxmlformats.org/package/2006/relationships"><Relationship Id="rId1" Type="http://schemas.microsoft.com/office/2006/relationships/activeXControlBinary" Target="activeX368.bin"/></Relationships>
</file>

<file path=xl/activeX/_rels/activeX369.xml.rels><?xml version="1.0" encoding="UTF-8" standalone="yes"?>
<Relationships xmlns="http://schemas.openxmlformats.org/package/2006/relationships"><Relationship Id="rId1" Type="http://schemas.microsoft.com/office/2006/relationships/activeXControlBinary" Target="activeX369.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70.xml.rels><?xml version="1.0" encoding="UTF-8" standalone="yes"?>
<Relationships xmlns="http://schemas.openxmlformats.org/package/2006/relationships"><Relationship Id="rId1" Type="http://schemas.microsoft.com/office/2006/relationships/activeXControlBinary" Target="activeX370.bin"/></Relationships>
</file>

<file path=xl/activeX/_rels/activeX371.xml.rels><?xml version="1.0" encoding="UTF-8" standalone="yes"?>
<Relationships xmlns="http://schemas.openxmlformats.org/package/2006/relationships"><Relationship Id="rId1" Type="http://schemas.microsoft.com/office/2006/relationships/activeXControlBinary" Target="activeX371.bin"/></Relationships>
</file>

<file path=xl/activeX/_rels/activeX372.xml.rels><?xml version="1.0" encoding="UTF-8" standalone="yes"?>
<Relationships xmlns="http://schemas.openxmlformats.org/package/2006/relationships"><Relationship Id="rId1" Type="http://schemas.microsoft.com/office/2006/relationships/activeXControlBinary" Target="activeX372.bin"/></Relationships>
</file>

<file path=xl/activeX/_rels/activeX373.xml.rels><?xml version="1.0" encoding="UTF-8" standalone="yes"?>
<Relationships xmlns="http://schemas.openxmlformats.org/package/2006/relationships"><Relationship Id="rId1" Type="http://schemas.microsoft.com/office/2006/relationships/activeXControlBinary" Target="activeX373.bin"/></Relationships>
</file>

<file path=xl/activeX/_rels/activeX374.xml.rels><?xml version="1.0" encoding="UTF-8" standalone="yes"?>
<Relationships xmlns="http://schemas.openxmlformats.org/package/2006/relationships"><Relationship Id="rId1" Type="http://schemas.microsoft.com/office/2006/relationships/activeXControlBinary" Target="activeX374.bin"/></Relationships>
</file>

<file path=xl/activeX/_rels/activeX375.xml.rels><?xml version="1.0" encoding="UTF-8" standalone="yes"?>
<Relationships xmlns="http://schemas.openxmlformats.org/package/2006/relationships"><Relationship Id="rId1" Type="http://schemas.microsoft.com/office/2006/relationships/activeXControlBinary" Target="activeX375.bin"/></Relationships>
</file>

<file path=xl/activeX/_rels/activeX376.xml.rels><?xml version="1.0" encoding="UTF-8" standalone="yes"?>
<Relationships xmlns="http://schemas.openxmlformats.org/package/2006/relationships"><Relationship Id="rId1" Type="http://schemas.microsoft.com/office/2006/relationships/activeXControlBinary" Target="activeX376.bin"/></Relationships>
</file>

<file path=xl/activeX/_rels/activeX377.xml.rels><?xml version="1.0" encoding="UTF-8" standalone="yes"?>
<Relationships xmlns="http://schemas.openxmlformats.org/package/2006/relationships"><Relationship Id="rId1" Type="http://schemas.microsoft.com/office/2006/relationships/activeXControlBinary" Target="activeX377.bin"/></Relationships>
</file>

<file path=xl/activeX/_rels/activeX378.xml.rels><?xml version="1.0" encoding="UTF-8" standalone="yes"?>
<Relationships xmlns="http://schemas.openxmlformats.org/package/2006/relationships"><Relationship Id="rId1" Type="http://schemas.microsoft.com/office/2006/relationships/activeXControlBinary" Target="activeX378.bin"/></Relationships>
</file>

<file path=xl/activeX/_rels/activeX379.xml.rels><?xml version="1.0" encoding="UTF-8" standalone="yes"?>
<Relationships xmlns="http://schemas.openxmlformats.org/package/2006/relationships"><Relationship Id="rId1" Type="http://schemas.microsoft.com/office/2006/relationships/activeXControlBinary" Target="activeX379.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80.xml.rels><?xml version="1.0" encoding="UTF-8" standalone="yes"?>
<Relationships xmlns="http://schemas.openxmlformats.org/package/2006/relationships"><Relationship Id="rId1" Type="http://schemas.microsoft.com/office/2006/relationships/activeXControlBinary" Target="activeX380.bin"/></Relationships>
</file>

<file path=xl/activeX/_rels/activeX381.xml.rels><?xml version="1.0" encoding="UTF-8" standalone="yes"?>
<Relationships xmlns="http://schemas.openxmlformats.org/package/2006/relationships"><Relationship Id="rId1" Type="http://schemas.microsoft.com/office/2006/relationships/activeXControlBinary" Target="activeX381.bin"/></Relationships>
</file>

<file path=xl/activeX/_rels/activeX382.xml.rels><?xml version="1.0" encoding="UTF-8" standalone="yes"?>
<Relationships xmlns="http://schemas.openxmlformats.org/package/2006/relationships"><Relationship Id="rId1" Type="http://schemas.microsoft.com/office/2006/relationships/activeXControlBinary" Target="activeX382.bin"/></Relationships>
</file>

<file path=xl/activeX/_rels/activeX383.xml.rels><?xml version="1.0" encoding="UTF-8" standalone="yes"?>
<Relationships xmlns="http://schemas.openxmlformats.org/package/2006/relationships"><Relationship Id="rId1" Type="http://schemas.microsoft.com/office/2006/relationships/activeXControlBinary" Target="activeX383.bin"/></Relationships>
</file>

<file path=xl/activeX/_rels/activeX384.xml.rels><?xml version="1.0" encoding="UTF-8" standalone="yes"?>
<Relationships xmlns="http://schemas.openxmlformats.org/package/2006/relationships"><Relationship Id="rId1" Type="http://schemas.microsoft.com/office/2006/relationships/activeXControlBinary" Target="activeX384.bin"/></Relationships>
</file>

<file path=xl/activeX/_rels/activeX385.xml.rels><?xml version="1.0" encoding="UTF-8" standalone="yes"?>
<Relationships xmlns="http://schemas.openxmlformats.org/package/2006/relationships"><Relationship Id="rId1" Type="http://schemas.microsoft.com/office/2006/relationships/activeXControlBinary" Target="activeX385.bin"/></Relationships>
</file>

<file path=xl/activeX/_rels/activeX386.xml.rels><?xml version="1.0" encoding="UTF-8" standalone="yes"?>
<Relationships xmlns="http://schemas.openxmlformats.org/package/2006/relationships"><Relationship Id="rId1" Type="http://schemas.microsoft.com/office/2006/relationships/activeXControlBinary" Target="activeX386.bin"/></Relationships>
</file>

<file path=xl/activeX/_rels/activeX387.xml.rels><?xml version="1.0" encoding="UTF-8" standalone="yes"?>
<Relationships xmlns="http://schemas.openxmlformats.org/package/2006/relationships"><Relationship Id="rId1" Type="http://schemas.microsoft.com/office/2006/relationships/activeXControlBinary" Target="activeX387.bin"/></Relationships>
</file>

<file path=xl/activeX/_rels/activeX388.xml.rels><?xml version="1.0" encoding="UTF-8" standalone="yes"?>
<Relationships xmlns="http://schemas.openxmlformats.org/package/2006/relationships"><Relationship Id="rId1" Type="http://schemas.microsoft.com/office/2006/relationships/activeXControlBinary" Target="activeX388.bin"/></Relationships>
</file>

<file path=xl/activeX/_rels/activeX389.xml.rels><?xml version="1.0" encoding="UTF-8" standalone="yes"?>
<Relationships xmlns="http://schemas.openxmlformats.org/package/2006/relationships"><Relationship Id="rId1" Type="http://schemas.microsoft.com/office/2006/relationships/activeXControlBinary" Target="activeX389.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390.xml.rels><?xml version="1.0" encoding="UTF-8" standalone="yes"?>
<Relationships xmlns="http://schemas.openxmlformats.org/package/2006/relationships"><Relationship Id="rId1" Type="http://schemas.microsoft.com/office/2006/relationships/activeXControlBinary" Target="activeX390.bin"/></Relationships>
</file>

<file path=xl/activeX/_rels/activeX391.xml.rels><?xml version="1.0" encoding="UTF-8" standalone="yes"?>
<Relationships xmlns="http://schemas.openxmlformats.org/package/2006/relationships"><Relationship Id="rId1" Type="http://schemas.microsoft.com/office/2006/relationships/activeXControlBinary" Target="activeX391.bin"/></Relationships>
</file>

<file path=xl/activeX/_rels/activeX392.xml.rels><?xml version="1.0" encoding="UTF-8" standalone="yes"?>
<Relationships xmlns="http://schemas.openxmlformats.org/package/2006/relationships"><Relationship Id="rId1" Type="http://schemas.microsoft.com/office/2006/relationships/activeXControlBinary" Target="activeX392.bin"/></Relationships>
</file>

<file path=xl/activeX/_rels/activeX393.xml.rels><?xml version="1.0" encoding="UTF-8" standalone="yes"?>
<Relationships xmlns="http://schemas.openxmlformats.org/package/2006/relationships"><Relationship Id="rId1" Type="http://schemas.microsoft.com/office/2006/relationships/activeXControlBinary" Target="activeX393.bin"/></Relationships>
</file>

<file path=xl/activeX/_rels/activeX394.xml.rels><?xml version="1.0" encoding="UTF-8" standalone="yes"?>
<Relationships xmlns="http://schemas.openxmlformats.org/package/2006/relationships"><Relationship Id="rId1" Type="http://schemas.microsoft.com/office/2006/relationships/activeXControlBinary" Target="activeX394.bin"/></Relationships>
</file>

<file path=xl/activeX/_rels/activeX395.xml.rels><?xml version="1.0" encoding="UTF-8" standalone="yes"?>
<Relationships xmlns="http://schemas.openxmlformats.org/package/2006/relationships"><Relationship Id="rId1" Type="http://schemas.microsoft.com/office/2006/relationships/activeXControlBinary" Target="activeX395.bin"/></Relationships>
</file>

<file path=xl/activeX/_rels/activeX396.xml.rels><?xml version="1.0" encoding="UTF-8" standalone="yes"?>
<Relationships xmlns="http://schemas.openxmlformats.org/package/2006/relationships"><Relationship Id="rId1" Type="http://schemas.microsoft.com/office/2006/relationships/activeXControlBinary" Target="activeX396.bin"/></Relationships>
</file>

<file path=xl/activeX/_rels/activeX397.xml.rels><?xml version="1.0" encoding="UTF-8" standalone="yes"?>
<Relationships xmlns="http://schemas.openxmlformats.org/package/2006/relationships"><Relationship Id="rId1" Type="http://schemas.microsoft.com/office/2006/relationships/activeXControlBinary" Target="activeX397.bin"/></Relationships>
</file>

<file path=xl/activeX/_rels/activeX398.xml.rels><?xml version="1.0" encoding="UTF-8" standalone="yes"?>
<Relationships xmlns="http://schemas.openxmlformats.org/package/2006/relationships"><Relationship Id="rId1" Type="http://schemas.microsoft.com/office/2006/relationships/activeXControlBinary" Target="activeX398.bin"/></Relationships>
</file>

<file path=xl/activeX/_rels/activeX399.xml.rels><?xml version="1.0" encoding="UTF-8" standalone="yes"?>
<Relationships xmlns="http://schemas.openxmlformats.org/package/2006/relationships"><Relationship Id="rId1" Type="http://schemas.microsoft.com/office/2006/relationships/activeXControlBinary" Target="activeX39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00.xml.rels><?xml version="1.0" encoding="UTF-8" standalone="yes"?>
<Relationships xmlns="http://schemas.openxmlformats.org/package/2006/relationships"><Relationship Id="rId1" Type="http://schemas.microsoft.com/office/2006/relationships/activeXControlBinary" Target="activeX400.bin"/></Relationships>
</file>

<file path=xl/activeX/_rels/activeX401.xml.rels><?xml version="1.0" encoding="UTF-8" standalone="yes"?>
<Relationships xmlns="http://schemas.openxmlformats.org/package/2006/relationships"><Relationship Id="rId1" Type="http://schemas.microsoft.com/office/2006/relationships/activeXControlBinary" Target="activeX401.bin"/></Relationships>
</file>

<file path=xl/activeX/_rels/activeX402.xml.rels><?xml version="1.0" encoding="UTF-8" standalone="yes"?>
<Relationships xmlns="http://schemas.openxmlformats.org/package/2006/relationships"><Relationship Id="rId1" Type="http://schemas.microsoft.com/office/2006/relationships/activeXControlBinary" Target="activeX402.bin"/></Relationships>
</file>

<file path=xl/activeX/_rels/activeX403.xml.rels><?xml version="1.0" encoding="UTF-8" standalone="yes"?>
<Relationships xmlns="http://schemas.openxmlformats.org/package/2006/relationships"><Relationship Id="rId1" Type="http://schemas.microsoft.com/office/2006/relationships/activeXControlBinary" Target="activeX403.bin"/></Relationships>
</file>

<file path=xl/activeX/_rels/activeX404.xml.rels><?xml version="1.0" encoding="UTF-8" standalone="yes"?>
<Relationships xmlns="http://schemas.openxmlformats.org/package/2006/relationships"><Relationship Id="rId1" Type="http://schemas.microsoft.com/office/2006/relationships/activeXControlBinary" Target="activeX404.bin"/></Relationships>
</file>

<file path=xl/activeX/_rels/activeX405.xml.rels><?xml version="1.0" encoding="UTF-8" standalone="yes"?>
<Relationships xmlns="http://schemas.openxmlformats.org/package/2006/relationships"><Relationship Id="rId1" Type="http://schemas.microsoft.com/office/2006/relationships/activeXControlBinary" Target="activeX405.bin"/></Relationships>
</file>

<file path=xl/activeX/_rels/activeX406.xml.rels><?xml version="1.0" encoding="UTF-8" standalone="yes"?>
<Relationships xmlns="http://schemas.openxmlformats.org/package/2006/relationships"><Relationship Id="rId1" Type="http://schemas.microsoft.com/office/2006/relationships/activeXControlBinary" Target="activeX406.bin"/></Relationships>
</file>

<file path=xl/activeX/_rels/activeX407.xml.rels><?xml version="1.0" encoding="UTF-8" standalone="yes"?>
<Relationships xmlns="http://schemas.openxmlformats.org/package/2006/relationships"><Relationship Id="rId1" Type="http://schemas.microsoft.com/office/2006/relationships/activeXControlBinary" Target="activeX407.bin"/></Relationships>
</file>

<file path=xl/activeX/_rels/activeX408.xml.rels><?xml version="1.0" encoding="UTF-8" standalone="yes"?>
<Relationships xmlns="http://schemas.openxmlformats.org/package/2006/relationships"><Relationship Id="rId1" Type="http://schemas.microsoft.com/office/2006/relationships/activeXControlBinary" Target="activeX408.bin"/></Relationships>
</file>

<file path=xl/activeX/_rels/activeX409.xml.rels><?xml version="1.0" encoding="UTF-8" standalone="yes"?>
<Relationships xmlns="http://schemas.openxmlformats.org/package/2006/relationships"><Relationship Id="rId1" Type="http://schemas.microsoft.com/office/2006/relationships/activeXControlBinary" Target="activeX409.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10.xml.rels><?xml version="1.0" encoding="UTF-8" standalone="yes"?>
<Relationships xmlns="http://schemas.openxmlformats.org/package/2006/relationships"><Relationship Id="rId1" Type="http://schemas.microsoft.com/office/2006/relationships/activeXControlBinary" Target="activeX410.bin"/></Relationships>
</file>

<file path=xl/activeX/_rels/activeX411.xml.rels><?xml version="1.0" encoding="UTF-8" standalone="yes"?>
<Relationships xmlns="http://schemas.openxmlformats.org/package/2006/relationships"><Relationship Id="rId1" Type="http://schemas.microsoft.com/office/2006/relationships/activeXControlBinary" Target="activeX411.bin"/></Relationships>
</file>

<file path=xl/activeX/_rels/activeX412.xml.rels><?xml version="1.0" encoding="UTF-8" standalone="yes"?>
<Relationships xmlns="http://schemas.openxmlformats.org/package/2006/relationships"><Relationship Id="rId1" Type="http://schemas.microsoft.com/office/2006/relationships/activeXControlBinary" Target="activeX412.bin"/></Relationships>
</file>

<file path=xl/activeX/_rels/activeX413.xml.rels><?xml version="1.0" encoding="UTF-8" standalone="yes"?>
<Relationships xmlns="http://schemas.openxmlformats.org/package/2006/relationships"><Relationship Id="rId1" Type="http://schemas.microsoft.com/office/2006/relationships/activeXControlBinary" Target="activeX413.bin"/></Relationships>
</file>

<file path=xl/activeX/_rels/activeX414.xml.rels><?xml version="1.0" encoding="UTF-8" standalone="yes"?>
<Relationships xmlns="http://schemas.openxmlformats.org/package/2006/relationships"><Relationship Id="rId1" Type="http://schemas.microsoft.com/office/2006/relationships/activeXControlBinary" Target="activeX414.bin"/></Relationships>
</file>

<file path=xl/activeX/_rels/activeX415.xml.rels><?xml version="1.0" encoding="UTF-8" standalone="yes"?>
<Relationships xmlns="http://schemas.openxmlformats.org/package/2006/relationships"><Relationship Id="rId1" Type="http://schemas.microsoft.com/office/2006/relationships/activeXControlBinary" Target="activeX415.bin"/></Relationships>
</file>

<file path=xl/activeX/_rels/activeX416.xml.rels><?xml version="1.0" encoding="UTF-8" standalone="yes"?>
<Relationships xmlns="http://schemas.openxmlformats.org/package/2006/relationships"><Relationship Id="rId1" Type="http://schemas.microsoft.com/office/2006/relationships/activeXControlBinary" Target="activeX416.bin"/></Relationships>
</file>

<file path=xl/activeX/_rels/activeX417.xml.rels><?xml version="1.0" encoding="UTF-8" standalone="yes"?>
<Relationships xmlns="http://schemas.openxmlformats.org/package/2006/relationships"><Relationship Id="rId1" Type="http://schemas.microsoft.com/office/2006/relationships/activeXControlBinary" Target="activeX417.bin"/></Relationships>
</file>

<file path=xl/activeX/_rels/activeX418.xml.rels><?xml version="1.0" encoding="UTF-8" standalone="yes"?>
<Relationships xmlns="http://schemas.openxmlformats.org/package/2006/relationships"><Relationship Id="rId1" Type="http://schemas.microsoft.com/office/2006/relationships/activeXControlBinary" Target="activeX418.bin"/></Relationships>
</file>

<file path=xl/activeX/_rels/activeX419.xml.rels><?xml version="1.0" encoding="UTF-8" standalone="yes"?>
<Relationships xmlns="http://schemas.openxmlformats.org/package/2006/relationships"><Relationship Id="rId1" Type="http://schemas.microsoft.com/office/2006/relationships/activeXControlBinary" Target="activeX419.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20.xml.rels><?xml version="1.0" encoding="UTF-8" standalone="yes"?>
<Relationships xmlns="http://schemas.openxmlformats.org/package/2006/relationships"><Relationship Id="rId1" Type="http://schemas.microsoft.com/office/2006/relationships/activeXControlBinary" Target="activeX420.bin"/></Relationships>
</file>

<file path=xl/activeX/_rels/activeX421.xml.rels><?xml version="1.0" encoding="UTF-8" standalone="yes"?>
<Relationships xmlns="http://schemas.openxmlformats.org/package/2006/relationships"><Relationship Id="rId1" Type="http://schemas.microsoft.com/office/2006/relationships/activeXControlBinary" Target="activeX421.bin"/></Relationships>
</file>

<file path=xl/activeX/_rels/activeX422.xml.rels><?xml version="1.0" encoding="UTF-8" standalone="yes"?>
<Relationships xmlns="http://schemas.openxmlformats.org/package/2006/relationships"><Relationship Id="rId1" Type="http://schemas.microsoft.com/office/2006/relationships/activeXControlBinary" Target="activeX422.bin"/></Relationships>
</file>

<file path=xl/activeX/_rels/activeX423.xml.rels><?xml version="1.0" encoding="UTF-8" standalone="yes"?>
<Relationships xmlns="http://schemas.openxmlformats.org/package/2006/relationships"><Relationship Id="rId1" Type="http://schemas.microsoft.com/office/2006/relationships/activeXControlBinary" Target="activeX423.bin"/></Relationships>
</file>

<file path=xl/activeX/_rels/activeX424.xml.rels><?xml version="1.0" encoding="UTF-8" standalone="yes"?>
<Relationships xmlns="http://schemas.openxmlformats.org/package/2006/relationships"><Relationship Id="rId1" Type="http://schemas.microsoft.com/office/2006/relationships/activeXControlBinary" Target="activeX424.bin"/></Relationships>
</file>

<file path=xl/activeX/_rels/activeX425.xml.rels><?xml version="1.0" encoding="UTF-8" standalone="yes"?>
<Relationships xmlns="http://schemas.openxmlformats.org/package/2006/relationships"><Relationship Id="rId1" Type="http://schemas.microsoft.com/office/2006/relationships/activeXControlBinary" Target="activeX425.bin"/></Relationships>
</file>

<file path=xl/activeX/_rels/activeX426.xml.rels><?xml version="1.0" encoding="UTF-8" standalone="yes"?>
<Relationships xmlns="http://schemas.openxmlformats.org/package/2006/relationships"><Relationship Id="rId1" Type="http://schemas.microsoft.com/office/2006/relationships/activeXControlBinary" Target="activeX426.bin"/></Relationships>
</file>

<file path=xl/activeX/_rels/activeX427.xml.rels><?xml version="1.0" encoding="UTF-8" standalone="yes"?>
<Relationships xmlns="http://schemas.openxmlformats.org/package/2006/relationships"><Relationship Id="rId1" Type="http://schemas.microsoft.com/office/2006/relationships/activeXControlBinary" Target="activeX427.bin"/></Relationships>
</file>

<file path=xl/activeX/_rels/activeX428.xml.rels><?xml version="1.0" encoding="UTF-8" standalone="yes"?>
<Relationships xmlns="http://schemas.openxmlformats.org/package/2006/relationships"><Relationship Id="rId1" Type="http://schemas.microsoft.com/office/2006/relationships/activeXControlBinary" Target="activeX428.bin"/></Relationships>
</file>

<file path=xl/activeX/_rels/activeX429.xml.rels><?xml version="1.0" encoding="UTF-8" standalone="yes"?>
<Relationships xmlns="http://schemas.openxmlformats.org/package/2006/relationships"><Relationship Id="rId1" Type="http://schemas.microsoft.com/office/2006/relationships/activeXControlBinary" Target="activeX429.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30.xml.rels><?xml version="1.0" encoding="UTF-8" standalone="yes"?>
<Relationships xmlns="http://schemas.openxmlformats.org/package/2006/relationships"><Relationship Id="rId1" Type="http://schemas.microsoft.com/office/2006/relationships/activeXControlBinary" Target="activeX430.bin"/></Relationships>
</file>

<file path=xl/activeX/_rels/activeX431.xml.rels><?xml version="1.0" encoding="UTF-8" standalone="yes"?>
<Relationships xmlns="http://schemas.openxmlformats.org/package/2006/relationships"><Relationship Id="rId1" Type="http://schemas.microsoft.com/office/2006/relationships/activeXControlBinary" Target="activeX431.bin"/></Relationships>
</file>

<file path=xl/activeX/_rels/activeX432.xml.rels><?xml version="1.0" encoding="UTF-8" standalone="yes"?>
<Relationships xmlns="http://schemas.openxmlformats.org/package/2006/relationships"><Relationship Id="rId1" Type="http://schemas.microsoft.com/office/2006/relationships/activeXControlBinary" Target="activeX432.bin"/></Relationships>
</file>

<file path=xl/activeX/_rels/activeX433.xml.rels><?xml version="1.0" encoding="UTF-8" standalone="yes"?>
<Relationships xmlns="http://schemas.openxmlformats.org/package/2006/relationships"><Relationship Id="rId1" Type="http://schemas.microsoft.com/office/2006/relationships/activeXControlBinary" Target="activeX433.bin"/></Relationships>
</file>

<file path=xl/activeX/_rels/activeX434.xml.rels><?xml version="1.0" encoding="UTF-8" standalone="yes"?>
<Relationships xmlns="http://schemas.openxmlformats.org/package/2006/relationships"><Relationship Id="rId1" Type="http://schemas.microsoft.com/office/2006/relationships/activeXControlBinary" Target="activeX434.bin"/></Relationships>
</file>

<file path=xl/activeX/_rels/activeX435.xml.rels><?xml version="1.0" encoding="UTF-8" standalone="yes"?>
<Relationships xmlns="http://schemas.openxmlformats.org/package/2006/relationships"><Relationship Id="rId1" Type="http://schemas.microsoft.com/office/2006/relationships/activeXControlBinary" Target="activeX435.bin"/></Relationships>
</file>

<file path=xl/activeX/_rels/activeX436.xml.rels><?xml version="1.0" encoding="UTF-8" standalone="yes"?>
<Relationships xmlns="http://schemas.openxmlformats.org/package/2006/relationships"><Relationship Id="rId1" Type="http://schemas.microsoft.com/office/2006/relationships/activeXControlBinary" Target="activeX436.bin"/></Relationships>
</file>

<file path=xl/activeX/_rels/activeX437.xml.rels><?xml version="1.0" encoding="UTF-8" standalone="yes"?>
<Relationships xmlns="http://schemas.openxmlformats.org/package/2006/relationships"><Relationship Id="rId1" Type="http://schemas.microsoft.com/office/2006/relationships/activeXControlBinary" Target="activeX437.bin"/></Relationships>
</file>

<file path=xl/activeX/_rels/activeX438.xml.rels><?xml version="1.0" encoding="UTF-8" standalone="yes"?>
<Relationships xmlns="http://schemas.openxmlformats.org/package/2006/relationships"><Relationship Id="rId1" Type="http://schemas.microsoft.com/office/2006/relationships/activeXControlBinary" Target="activeX438.bin"/></Relationships>
</file>

<file path=xl/activeX/_rels/activeX439.xml.rels><?xml version="1.0" encoding="UTF-8" standalone="yes"?>
<Relationships xmlns="http://schemas.openxmlformats.org/package/2006/relationships"><Relationship Id="rId1" Type="http://schemas.microsoft.com/office/2006/relationships/activeXControlBinary" Target="activeX439.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40.xml.rels><?xml version="1.0" encoding="UTF-8" standalone="yes"?>
<Relationships xmlns="http://schemas.openxmlformats.org/package/2006/relationships"><Relationship Id="rId1" Type="http://schemas.microsoft.com/office/2006/relationships/activeXControlBinary" Target="activeX440.bin"/></Relationships>
</file>

<file path=xl/activeX/_rels/activeX441.xml.rels><?xml version="1.0" encoding="UTF-8" standalone="yes"?>
<Relationships xmlns="http://schemas.openxmlformats.org/package/2006/relationships"><Relationship Id="rId1" Type="http://schemas.microsoft.com/office/2006/relationships/activeXControlBinary" Target="activeX441.bin"/></Relationships>
</file>

<file path=xl/activeX/_rels/activeX442.xml.rels><?xml version="1.0" encoding="UTF-8" standalone="yes"?>
<Relationships xmlns="http://schemas.openxmlformats.org/package/2006/relationships"><Relationship Id="rId1" Type="http://schemas.microsoft.com/office/2006/relationships/activeXControlBinary" Target="activeX442.bin"/></Relationships>
</file>

<file path=xl/activeX/_rels/activeX443.xml.rels><?xml version="1.0" encoding="UTF-8" standalone="yes"?>
<Relationships xmlns="http://schemas.openxmlformats.org/package/2006/relationships"><Relationship Id="rId1" Type="http://schemas.microsoft.com/office/2006/relationships/activeXControlBinary" Target="activeX443.bin"/></Relationships>
</file>

<file path=xl/activeX/_rels/activeX444.xml.rels><?xml version="1.0" encoding="UTF-8" standalone="yes"?>
<Relationships xmlns="http://schemas.openxmlformats.org/package/2006/relationships"><Relationship Id="rId1" Type="http://schemas.microsoft.com/office/2006/relationships/activeXControlBinary" Target="activeX444.bin"/></Relationships>
</file>

<file path=xl/activeX/_rels/activeX445.xml.rels><?xml version="1.0" encoding="UTF-8" standalone="yes"?>
<Relationships xmlns="http://schemas.openxmlformats.org/package/2006/relationships"><Relationship Id="rId1" Type="http://schemas.microsoft.com/office/2006/relationships/activeXControlBinary" Target="activeX445.bin"/></Relationships>
</file>

<file path=xl/activeX/_rels/activeX446.xml.rels><?xml version="1.0" encoding="UTF-8" standalone="yes"?>
<Relationships xmlns="http://schemas.openxmlformats.org/package/2006/relationships"><Relationship Id="rId1" Type="http://schemas.microsoft.com/office/2006/relationships/activeXControlBinary" Target="activeX446.bin"/></Relationships>
</file>

<file path=xl/activeX/_rels/activeX447.xml.rels><?xml version="1.0" encoding="UTF-8" standalone="yes"?>
<Relationships xmlns="http://schemas.openxmlformats.org/package/2006/relationships"><Relationship Id="rId1" Type="http://schemas.microsoft.com/office/2006/relationships/activeXControlBinary" Target="activeX447.bin"/></Relationships>
</file>

<file path=xl/activeX/_rels/activeX448.xml.rels><?xml version="1.0" encoding="UTF-8" standalone="yes"?>
<Relationships xmlns="http://schemas.openxmlformats.org/package/2006/relationships"><Relationship Id="rId1" Type="http://schemas.microsoft.com/office/2006/relationships/activeXControlBinary" Target="activeX448.bin"/></Relationships>
</file>

<file path=xl/activeX/_rels/activeX449.xml.rels><?xml version="1.0" encoding="UTF-8" standalone="yes"?>
<Relationships xmlns="http://schemas.openxmlformats.org/package/2006/relationships"><Relationship Id="rId1" Type="http://schemas.microsoft.com/office/2006/relationships/activeXControlBinary" Target="activeX449.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50.xml.rels><?xml version="1.0" encoding="UTF-8" standalone="yes"?>
<Relationships xmlns="http://schemas.openxmlformats.org/package/2006/relationships"><Relationship Id="rId1" Type="http://schemas.microsoft.com/office/2006/relationships/activeXControlBinary" Target="activeX450.bin"/></Relationships>
</file>

<file path=xl/activeX/_rels/activeX451.xml.rels><?xml version="1.0" encoding="UTF-8" standalone="yes"?>
<Relationships xmlns="http://schemas.openxmlformats.org/package/2006/relationships"><Relationship Id="rId1" Type="http://schemas.microsoft.com/office/2006/relationships/activeXControlBinary" Target="activeX451.bin"/></Relationships>
</file>

<file path=xl/activeX/_rels/activeX452.xml.rels><?xml version="1.0" encoding="UTF-8" standalone="yes"?>
<Relationships xmlns="http://schemas.openxmlformats.org/package/2006/relationships"><Relationship Id="rId1" Type="http://schemas.microsoft.com/office/2006/relationships/activeXControlBinary" Target="activeX452.bin"/></Relationships>
</file>

<file path=xl/activeX/_rels/activeX453.xml.rels><?xml version="1.0" encoding="UTF-8" standalone="yes"?>
<Relationships xmlns="http://schemas.openxmlformats.org/package/2006/relationships"><Relationship Id="rId1" Type="http://schemas.microsoft.com/office/2006/relationships/activeXControlBinary" Target="activeX453.bin"/></Relationships>
</file>

<file path=xl/activeX/_rels/activeX454.xml.rels><?xml version="1.0" encoding="UTF-8" standalone="yes"?>
<Relationships xmlns="http://schemas.openxmlformats.org/package/2006/relationships"><Relationship Id="rId1" Type="http://schemas.microsoft.com/office/2006/relationships/activeXControlBinary" Target="activeX454.bin"/></Relationships>
</file>

<file path=xl/activeX/_rels/activeX455.xml.rels><?xml version="1.0" encoding="UTF-8" standalone="yes"?>
<Relationships xmlns="http://schemas.openxmlformats.org/package/2006/relationships"><Relationship Id="rId1" Type="http://schemas.microsoft.com/office/2006/relationships/activeXControlBinary" Target="activeX455.bin"/></Relationships>
</file>

<file path=xl/activeX/_rels/activeX456.xml.rels><?xml version="1.0" encoding="UTF-8" standalone="yes"?>
<Relationships xmlns="http://schemas.openxmlformats.org/package/2006/relationships"><Relationship Id="rId1" Type="http://schemas.microsoft.com/office/2006/relationships/activeXControlBinary" Target="activeX456.bin"/></Relationships>
</file>

<file path=xl/activeX/_rels/activeX457.xml.rels><?xml version="1.0" encoding="UTF-8" standalone="yes"?>
<Relationships xmlns="http://schemas.openxmlformats.org/package/2006/relationships"><Relationship Id="rId1" Type="http://schemas.microsoft.com/office/2006/relationships/activeXControlBinary" Target="activeX457.bin"/></Relationships>
</file>

<file path=xl/activeX/_rels/activeX458.xml.rels><?xml version="1.0" encoding="UTF-8" standalone="yes"?>
<Relationships xmlns="http://schemas.openxmlformats.org/package/2006/relationships"><Relationship Id="rId1" Type="http://schemas.microsoft.com/office/2006/relationships/activeXControlBinary" Target="activeX458.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D7053240-CE69-11CD-A777-00DD01143C57}"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59.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60.xml><?xml version="1.0" encoding="utf-8"?>
<ax:ocx xmlns:ax="http://schemas.microsoft.com/office/2006/activeX" xmlns:r="http://schemas.openxmlformats.org/officeDocument/2006/relationships" ax:classid="{8BD21D30-EC42-11CE-9E0D-00AA006002F3}" ax:persistence="persistStreamInit" r:id="rId1"/>
</file>

<file path=xl/activeX/activeX261.xml><?xml version="1.0" encoding="utf-8"?>
<ax:ocx xmlns:ax="http://schemas.microsoft.com/office/2006/activeX" xmlns:r="http://schemas.openxmlformats.org/officeDocument/2006/relationships" ax:classid="{8BD21D30-EC42-11CE-9E0D-00AA006002F3}" ax:persistence="persistStreamInit" r:id="rId1"/>
</file>

<file path=xl/activeX/activeX262.xml><?xml version="1.0" encoding="utf-8"?>
<ax:ocx xmlns:ax="http://schemas.microsoft.com/office/2006/activeX" xmlns:r="http://schemas.openxmlformats.org/officeDocument/2006/relationships" ax:classid="{8BD21D30-EC42-11CE-9E0D-00AA006002F3}" ax:persistence="persistStreamInit" r:id="rId1"/>
</file>

<file path=xl/activeX/activeX263.xml><?xml version="1.0" encoding="utf-8"?>
<ax:ocx xmlns:ax="http://schemas.microsoft.com/office/2006/activeX" xmlns:r="http://schemas.openxmlformats.org/officeDocument/2006/relationships" ax:classid="{8BD21D30-EC42-11CE-9E0D-00AA006002F3}" ax:persistence="persistStreamInit" r:id="rId1"/>
</file>

<file path=xl/activeX/activeX264.xml><?xml version="1.0" encoding="utf-8"?>
<ax:ocx xmlns:ax="http://schemas.microsoft.com/office/2006/activeX" xmlns:r="http://schemas.openxmlformats.org/officeDocument/2006/relationships" ax:classid="{8BD21D30-EC42-11CE-9E0D-00AA006002F3}" ax:persistence="persistStreamInit" r:id="rId1"/>
</file>

<file path=xl/activeX/activeX265.xml><?xml version="1.0" encoding="utf-8"?>
<ax:ocx xmlns:ax="http://schemas.microsoft.com/office/2006/activeX" xmlns:r="http://schemas.openxmlformats.org/officeDocument/2006/relationships" ax:classid="{8BD21D30-EC42-11CE-9E0D-00AA006002F3}" ax:persistence="persistStreamInit" r:id="rId1"/>
</file>

<file path=xl/activeX/activeX266.xml><?xml version="1.0" encoding="utf-8"?>
<ax:ocx xmlns:ax="http://schemas.microsoft.com/office/2006/activeX" xmlns:r="http://schemas.openxmlformats.org/officeDocument/2006/relationships" ax:classid="{8BD21D30-EC42-11CE-9E0D-00AA006002F3}" ax:persistence="persistStreamInit" r:id="rId1"/>
</file>

<file path=xl/activeX/activeX267.xml><?xml version="1.0" encoding="utf-8"?>
<ax:ocx xmlns:ax="http://schemas.microsoft.com/office/2006/activeX" xmlns:r="http://schemas.openxmlformats.org/officeDocument/2006/relationships" ax:classid="{8BD21D30-EC42-11CE-9E0D-00AA006002F3}" ax:persistence="persistStreamInit" r:id="rId1"/>
</file>

<file path=xl/activeX/activeX268.xml><?xml version="1.0" encoding="utf-8"?>
<ax:ocx xmlns:ax="http://schemas.microsoft.com/office/2006/activeX" xmlns:r="http://schemas.openxmlformats.org/officeDocument/2006/relationships" ax:classid="{8BD21D30-EC42-11CE-9E0D-00AA006002F3}" ax:persistence="persistStreamInit" r:id="rId1"/>
</file>

<file path=xl/activeX/activeX269.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70.xml><?xml version="1.0" encoding="utf-8"?>
<ax:ocx xmlns:ax="http://schemas.microsoft.com/office/2006/activeX" xmlns:r="http://schemas.openxmlformats.org/officeDocument/2006/relationships" ax:classid="{8BD21D30-EC42-11CE-9E0D-00AA006002F3}" ax:persistence="persistStreamInit" r:id="rId1"/>
</file>

<file path=xl/activeX/activeX271.xml><?xml version="1.0" encoding="utf-8"?>
<ax:ocx xmlns:ax="http://schemas.microsoft.com/office/2006/activeX" xmlns:r="http://schemas.openxmlformats.org/officeDocument/2006/relationships" ax:classid="{8BD21D30-EC42-11CE-9E0D-00AA006002F3}" ax:persistence="persistStreamInit" r:id="rId1"/>
</file>

<file path=xl/activeX/activeX272.xml><?xml version="1.0" encoding="utf-8"?>
<ax:ocx xmlns:ax="http://schemas.microsoft.com/office/2006/activeX" xmlns:r="http://schemas.openxmlformats.org/officeDocument/2006/relationships" ax:classid="{8BD21D30-EC42-11CE-9E0D-00AA006002F3}" ax:persistence="persistStreamInit" r:id="rId1"/>
</file>

<file path=xl/activeX/activeX273.xml><?xml version="1.0" encoding="utf-8"?>
<ax:ocx xmlns:ax="http://schemas.microsoft.com/office/2006/activeX" xmlns:r="http://schemas.openxmlformats.org/officeDocument/2006/relationships" ax:classid="{8BD21D30-EC42-11CE-9E0D-00AA006002F3}" ax:persistence="persistStreamInit" r:id="rId1"/>
</file>

<file path=xl/activeX/activeX274.xml><?xml version="1.0" encoding="utf-8"?>
<ax:ocx xmlns:ax="http://schemas.microsoft.com/office/2006/activeX" xmlns:r="http://schemas.openxmlformats.org/officeDocument/2006/relationships" ax:classid="{8BD21D30-EC42-11CE-9E0D-00AA006002F3}" ax:persistence="persistStreamInit" r:id="rId1"/>
</file>

<file path=xl/activeX/activeX275.xml><?xml version="1.0" encoding="utf-8"?>
<ax:ocx xmlns:ax="http://schemas.microsoft.com/office/2006/activeX" xmlns:r="http://schemas.openxmlformats.org/officeDocument/2006/relationships" ax:classid="{8BD21D30-EC42-11CE-9E0D-00AA006002F3}" ax:persistence="persistStreamInit" r:id="rId1"/>
</file>

<file path=xl/activeX/activeX276.xml><?xml version="1.0" encoding="utf-8"?>
<ax:ocx xmlns:ax="http://schemas.microsoft.com/office/2006/activeX" xmlns:r="http://schemas.openxmlformats.org/officeDocument/2006/relationships" ax:classid="{8BD21D30-EC42-11CE-9E0D-00AA006002F3}" ax:persistence="persistStreamInit" r:id="rId1"/>
</file>

<file path=xl/activeX/activeX277.xml><?xml version="1.0" encoding="utf-8"?>
<ax:ocx xmlns:ax="http://schemas.microsoft.com/office/2006/activeX" xmlns:r="http://schemas.openxmlformats.org/officeDocument/2006/relationships" ax:classid="{8BD21D30-EC42-11CE-9E0D-00AA006002F3}" ax:persistence="persistStreamInit" r:id="rId1"/>
</file>

<file path=xl/activeX/activeX278.xml><?xml version="1.0" encoding="utf-8"?>
<ax:ocx xmlns:ax="http://schemas.microsoft.com/office/2006/activeX" xmlns:r="http://schemas.openxmlformats.org/officeDocument/2006/relationships" ax:classid="{8BD21D30-EC42-11CE-9E0D-00AA006002F3}" ax:persistence="persistStreamInit" r:id="rId1"/>
</file>

<file path=xl/activeX/activeX279.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80.xml><?xml version="1.0" encoding="utf-8"?>
<ax:ocx xmlns:ax="http://schemas.microsoft.com/office/2006/activeX" xmlns:r="http://schemas.openxmlformats.org/officeDocument/2006/relationships" ax:classid="{8BD21D30-EC42-11CE-9E0D-00AA006002F3}" ax:persistence="persistStreamInit" r:id="rId1"/>
</file>

<file path=xl/activeX/activeX281.xml><?xml version="1.0" encoding="utf-8"?>
<ax:ocx xmlns:ax="http://schemas.microsoft.com/office/2006/activeX" xmlns:r="http://schemas.openxmlformats.org/officeDocument/2006/relationships" ax:classid="{8BD21D30-EC42-11CE-9E0D-00AA006002F3}" ax:persistence="persistStreamInit" r:id="rId1"/>
</file>

<file path=xl/activeX/activeX282.xml><?xml version="1.0" encoding="utf-8"?>
<ax:ocx xmlns:ax="http://schemas.microsoft.com/office/2006/activeX" xmlns:r="http://schemas.openxmlformats.org/officeDocument/2006/relationships" ax:classid="{8BD21D30-EC42-11CE-9E0D-00AA006002F3}" ax:persistence="persistStreamInit" r:id="rId1"/>
</file>

<file path=xl/activeX/activeX283.xml><?xml version="1.0" encoding="utf-8"?>
<ax:ocx xmlns:ax="http://schemas.microsoft.com/office/2006/activeX" xmlns:r="http://schemas.openxmlformats.org/officeDocument/2006/relationships" ax:classid="{8BD21D30-EC42-11CE-9E0D-00AA006002F3}" ax:persistence="persistStreamInit" r:id="rId1"/>
</file>

<file path=xl/activeX/activeX284.xml><?xml version="1.0" encoding="utf-8"?>
<ax:ocx xmlns:ax="http://schemas.microsoft.com/office/2006/activeX" xmlns:r="http://schemas.openxmlformats.org/officeDocument/2006/relationships" ax:classid="{8BD21D30-EC42-11CE-9E0D-00AA006002F3}" ax:persistence="persistStreamInit" r:id="rId1"/>
</file>

<file path=xl/activeX/activeX285.xml><?xml version="1.0" encoding="utf-8"?>
<ax:ocx xmlns:ax="http://schemas.microsoft.com/office/2006/activeX" xmlns:r="http://schemas.openxmlformats.org/officeDocument/2006/relationships" ax:classid="{8BD21D30-EC42-11CE-9E0D-00AA006002F3}" ax:persistence="persistStreamInit" r:id="rId1"/>
</file>

<file path=xl/activeX/activeX286.xml><?xml version="1.0" encoding="utf-8"?>
<ax:ocx xmlns:ax="http://schemas.microsoft.com/office/2006/activeX" xmlns:r="http://schemas.openxmlformats.org/officeDocument/2006/relationships" ax:classid="{8BD21D30-EC42-11CE-9E0D-00AA006002F3}" ax:persistence="persistStreamInit" r:id="rId1"/>
</file>

<file path=xl/activeX/activeX287.xml><?xml version="1.0" encoding="utf-8"?>
<ax:ocx xmlns:ax="http://schemas.microsoft.com/office/2006/activeX" xmlns:r="http://schemas.openxmlformats.org/officeDocument/2006/relationships" ax:classid="{8BD21D30-EC42-11CE-9E0D-00AA006002F3}" ax:persistence="persistStreamInit" r:id="rId1"/>
</file>

<file path=xl/activeX/activeX288.xml><?xml version="1.0" encoding="utf-8"?>
<ax:ocx xmlns:ax="http://schemas.microsoft.com/office/2006/activeX" xmlns:r="http://schemas.openxmlformats.org/officeDocument/2006/relationships" ax:classid="{8BD21D30-EC42-11CE-9E0D-00AA006002F3}" ax:persistence="persistStreamInit" r:id="rId1"/>
</file>

<file path=xl/activeX/activeX289.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290.xml><?xml version="1.0" encoding="utf-8"?>
<ax:ocx xmlns:ax="http://schemas.microsoft.com/office/2006/activeX" xmlns:r="http://schemas.openxmlformats.org/officeDocument/2006/relationships" ax:classid="{8BD21D30-EC42-11CE-9E0D-00AA006002F3}" ax:persistence="persistStreamInit" r:id="rId1"/>
</file>

<file path=xl/activeX/activeX291.xml><?xml version="1.0" encoding="utf-8"?>
<ax:ocx xmlns:ax="http://schemas.microsoft.com/office/2006/activeX" xmlns:r="http://schemas.openxmlformats.org/officeDocument/2006/relationships" ax:classid="{8BD21D30-EC42-11CE-9E0D-00AA006002F3}" ax:persistence="persistStreamInit" r:id="rId1"/>
</file>

<file path=xl/activeX/activeX292.xml><?xml version="1.0" encoding="utf-8"?>
<ax:ocx xmlns:ax="http://schemas.microsoft.com/office/2006/activeX" xmlns:r="http://schemas.openxmlformats.org/officeDocument/2006/relationships" ax:classid="{8BD21D30-EC42-11CE-9E0D-00AA006002F3}" ax:persistence="persistStreamInit" r:id="rId1"/>
</file>

<file path=xl/activeX/activeX293.xml><?xml version="1.0" encoding="utf-8"?>
<ax:ocx xmlns:ax="http://schemas.microsoft.com/office/2006/activeX" xmlns:r="http://schemas.openxmlformats.org/officeDocument/2006/relationships" ax:classid="{8BD21D30-EC42-11CE-9E0D-00AA006002F3}" ax:persistence="persistStreamInit" r:id="rId1"/>
</file>

<file path=xl/activeX/activeX294.xml><?xml version="1.0" encoding="utf-8"?>
<ax:ocx xmlns:ax="http://schemas.microsoft.com/office/2006/activeX" xmlns:r="http://schemas.openxmlformats.org/officeDocument/2006/relationships" ax:classid="{8BD21D30-EC42-11CE-9E0D-00AA006002F3}" ax:persistence="persistStreamInit" r:id="rId1"/>
</file>

<file path=xl/activeX/activeX295.xml><?xml version="1.0" encoding="utf-8"?>
<ax:ocx xmlns:ax="http://schemas.microsoft.com/office/2006/activeX" xmlns:r="http://schemas.openxmlformats.org/officeDocument/2006/relationships" ax:classid="{8BD21D30-EC42-11CE-9E0D-00AA006002F3}" ax:persistence="persistStreamInit" r:id="rId1"/>
</file>

<file path=xl/activeX/activeX296.xml><?xml version="1.0" encoding="utf-8"?>
<ax:ocx xmlns:ax="http://schemas.microsoft.com/office/2006/activeX" xmlns:r="http://schemas.openxmlformats.org/officeDocument/2006/relationships" ax:classid="{8BD21D30-EC42-11CE-9E0D-00AA006002F3}" ax:persistence="persistStreamInit" r:id="rId1"/>
</file>

<file path=xl/activeX/activeX297.xml><?xml version="1.0" encoding="utf-8"?>
<ax:ocx xmlns:ax="http://schemas.microsoft.com/office/2006/activeX" xmlns:r="http://schemas.openxmlformats.org/officeDocument/2006/relationships" ax:classid="{8BD21D30-EC42-11CE-9E0D-00AA006002F3}" ax:persistence="persistStreamInit" r:id="rId1"/>
</file>

<file path=xl/activeX/activeX298.xml><?xml version="1.0" encoding="utf-8"?>
<ax:ocx xmlns:ax="http://schemas.microsoft.com/office/2006/activeX" xmlns:r="http://schemas.openxmlformats.org/officeDocument/2006/relationships" ax:classid="{8BD21D30-EC42-11CE-9E0D-00AA006002F3}" ax:persistence="persistStreamInit" r:id="rId1"/>
</file>

<file path=xl/activeX/activeX29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00.xml><?xml version="1.0" encoding="utf-8"?>
<ax:ocx xmlns:ax="http://schemas.microsoft.com/office/2006/activeX" xmlns:r="http://schemas.openxmlformats.org/officeDocument/2006/relationships" ax:classid="{8BD21D30-EC42-11CE-9E0D-00AA006002F3}" ax:persistence="persistStreamInit" r:id="rId1"/>
</file>

<file path=xl/activeX/activeX301.xml><?xml version="1.0" encoding="utf-8"?>
<ax:ocx xmlns:ax="http://schemas.microsoft.com/office/2006/activeX" xmlns:r="http://schemas.openxmlformats.org/officeDocument/2006/relationships" ax:classid="{8BD21D30-EC42-11CE-9E0D-00AA006002F3}" ax:persistence="persistStreamInit" r:id="rId1"/>
</file>

<file path=xl/activeX/activeX302.xml><?xml version="1.0" encoding="utf-8"?>
<ax:ocx xmlns:ax="http://schemas.microsoft.com/office/2006/activeX" xmlns:r="http://schemas.openxmlformats.org/officeDocument/2006/relationships" ax:classid="{8BD21D30-EC42-11CE-9E0D-00AA006002F3}" ax:persistence="persistStreamInit" r:id="rId1"/>
</file>

<file path=xl/activeX/activeX303.xml><?xml version="1.0" encoding="utf-8"?>
<ax:ocx xmlns:ax="http://schemas.microsoft.com/office/2006/activeX" xmlns:r="http://schemas.openxmlformats.org/officeDocument/2006/relationships" ax:classid="{8BD21D30-EC42-11CE-9E0D-00AA006002F3}" ax:persistence="persistStreamInit" r:id="rId1"/>
</file>

<file path=xl/activeX/activeX304.xml><?xml version="1.0" encoding="utf-8"?>
<ax:ocx xmlns:ax="http://schemas.microsoft.com/office/2006/activeX" xmlns:r="http://schemas.openxmlformats.org/officeDocument/2006/relationships" ax:classid="{8BD21D30-EC42-11CE-9E0D-00AA006002F3}" ax:persistence="persistStreamInit" r:id="rId1"/>
</file>

<file path=xl/activeX/activeX305.xml><?xml version="1.0" encoding="utf-8"?>
<ax:ocx xmlns:ax="http://schemas.microsoft.com/office/2006/activeX" xmlns:r="http://schemas.openxmlformats.org/officeDocument/2006/relationships" ax:classid="{8BD21D30-EC42-11CE-9E0D-00AA006002F3}" ax:persistence="persistStreamInit" r:id="rId1"/>
</file>

<file path=xl/activeX/activeX306.xml><?xml version="1.0" encoding="utf-8"?>
<ax:ocx xmlns:ax="http://schemas.microsoft.com/office/2006/activeX" xmlns:r="http://schemas.openxmlformats.org/officeDocument/2006/relationships" ax:classid="{8BD21D30-EC42-11CE-9E0D-00AA006002F3}" ax:persistence="persistStreamInit" r:id="rId1"/>
</file>

<file path=xl/activeX/activeX307.xml><?xml version="1.0" encoding="utf-8"?>
<ax:ocx xmlns:ax="http://schemas.microsoft.com/office/2006/activeX" xmlns:r="http://schemas.openxmlformats.org/officeDocument/2006/relationships" ax:classid="{8BD21D30-EC42-11CE-9E0D-00AA006002F3}" ax:persistence="persistStreamInit" r:id="rId1"/>
</file>

<file path=xl/activeX/activeX308.xml><?xml version="1.0" encoding="utf-8"?>
<ax:ocx xmlns:ax="http://schemas.microsoft.com/office/2006/activeX" xmlns:r="http://schemas.openxmlformats.org/officeDocument/2006/relationships" ax:classid="{8BD21D30-EC42-11CE-9E0D-00AA006002F3}" ax:persistence="persistStreamInit" r:id="rId1"/>
</file>

<file path=xl/activeX/activeX309.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10.xml><?xml version="1.0" encoding="utf-8"?>
<ax:ocx xmlns:ax="http://schemas.microsoft.com/office/2006/activeX" xmlns:r="http://schemas.openxmlformats.org/officeDocument/2006/relationships" ax:classid="{8BD21D30-EC42-11CE-9E0D-00AA006002F3}" ax:persistence="persistStreamInit" r:id="rId1"/>
</file>

<file path=xl/activeX/activeX311.xml><?xml version="1.0" encoding="utf-8"?>
<ax:ocx xmlns:ax="http://schemas.microsoft.com/office/2006/activeX" xmlns:r="http://schemas.openxmlformats.org/officeDocument/2006/relationships" ax:classid="{8BD21D30-EC42-11CE-9E0D-00AA006002F3}" ax:persistence="persistStreamInit" r:id="rId1"/>
</file>

<file path=xl/activeX/activeX312.xml><?xml version="1.0" encoding="utf-8"?>
<ax:ocx xmlns:ax="http://schemas.microsoft.com/office/2006/activeX" xmlns:r="http://schemas.openxmlformats.org/officeDocument/2006/relationships" ax:classid="{8BD21D30-EC42-11CE-9E0D-00AA006002F3}" ax:persistence="persistStreamInit" r:id="rId1"/>
</file>

<file path=xl/activeX/activeX313.xml><?xml version="1.0" encoding="utf-8"?>
<ax:ocx xmlns:ax="http://schemas.microsoft.com/office/2006/activeX" xmlns:r="http://schemas.openxmlformats.org/officeDocument/2006/relationships" ax:classid="{8BD21D30-EC42-11CE-9E0D-00AA006002F3}" ax:persistence="persistStreamInit" r:id="rId1"/>
</file>

<file path=xl/activeX/activeX314.xml><?xml version="1.0" encoding="utf-8"?>
<ax:ocx xmlns:ax="http://schemas.microsoft.com/office/2006/activeX" xmlns:r="http://schemas.openxmlformats.org/officeDocument/2006/relationships" ax:classid="{8BD21D30-EC42-11CE-9E0D-00AA006002F3}" ax:persistence="persistStreamInit" r:id="rId1"/>
</file>

<file path=xl/activeX/activeX315.xml><?xml version="1.0" encoding="utf-8"?>
<ax:ocx xmlns:ax="http://schemas.microsoft.com/office/2006/activeX" xmlns:r="http://schemas.openxmlformats.org/officeDocument/2006/relationships" ax:classid="{8BD21D30-EC42-11CE-9E0D-00AA006002F3}" ax:persistence="persistStreamInit" r:id="rId1"/>
</file>

<file path=xl/activeX/activeX316.xml><?xml version="1.0" encoding="utf-8"?>
<ax:ocx xmlns:ax="http://schemas.microsoft.com/office/2006/activeX" xmlns:r="http://schemas.openxmlformats.org/officeDocument/2006/relationships" ax:classid="{8BD21D30-EC42-11CE-9E0D-00AA006002F3}" ax:persistence="persistStreamInit" r:id="rId1"/>
</file>

<file path=xl/activeX/activeX317.xml><?xml version="1.0" encoding="utf-8"?>
<ax:ocx xmlns:ax="http://schemas.microsoft.com/office/2006/activeX" xmlns:r="http://schemas.openxmlformats.org/officeDocument/2006/relationships" ax:classid="{8BD21D30-EC42-11CE-9E0D-00AA006002F3}" ax:persistence="persistStreamInit" r:id="rId1"/>
</file>

<file path=xl/activeX/activeX318.xml><?xml version="1.0" encoding="utf-8"?>
<ax:ocx xmlns:ax="http://schemas.microsoft.com/office/2006/activeX" xmlns:r="http://schemas.openxmlformats.org/officeDocument/2006/relationships" ax:classid="{8BD21D30-EC42-11CE-9E0D-00AA006002F3}" ax:persistence="persistStreamInit" r:id="rId1"/>
</file>

<file path=xl/activeX/activeX319.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20.xml><?xml version="1.0" encoding="utf-8"?>
<ax:ocx xmlns:ax="http://schemas.microsoft.com/office/2006/activeX" xmlns:r="http://schemas.openxmlformats.org/officeDocument/2006/relationships" ax:classid="{8BD21D30-EC42-11CE-9E0D-00AA006002F3}" ax:persistence="persistStreamInit" r:id="rId1"/>
</file>

<file path=xl/activeX/activeX321.xml><?xml version="1.0" encoding="utf-8"?>
<ax:ocx xmlns:ax="http://schemas.microsoft.com/office/2006/activeX" xmlns:r="http://schemas.openxmlformats.org/officeDocument/2006/relationships" ax:classid="{8BD21D30-EC42-11CE-9E0D-00AA006002F3}" ax:persistence="persistStreamInit" r:id="rId1"/>
</file>

<file path=xl/activeX/activeX322.xml><?xml version="1.0" encoding="utf-8"?>
<ax:ocx xmlns:ax="http://schemas.microsoft.com/office/2006/activeX" xmlns:r="http://schemas.openxmlformats.org/officeDocument/2006/relationships" ax:classid="{8BD21D30-EC42-11CE-9E0D-00AA006002F3}" ax:persistence="persistStreamInit" r:id="rId1"/>
</file>

<file path=xl/activeX/activeX323.xml><?xml version="1.0" encoding="utf-8"?>
<ax:ocx xmlns:ax="http://schemas.microsoft.com/office/2006/activeX" xmlns:r="http://schemas.openxmlformats.org/officeDocument/2006/relationships" ax:classid="{8BD21D30-EC42-11CE-9E0D-00AA006002F3}" ax:persistence="persistStreamInit" r:id="rId1"/>
</file>

<file path=xl/activeX/activeX324.xml><?xml version="1.0" encoding="utf-8"?>
<ax:ocx xmlns:ax="http://schemas.microsoft.com/office/2006/activeX" xmlns:r="http://schemas.openxmlformats.org/officeDocument/2006/relationships" ax:classid="{8BD21D30-EC42-11CE-9E0D-00AA006002F3}" ax:persistence="persistStreamInit" r:id="rId1"/>
</file>

<file path=xl/activeX/activeX325.xml><?xml version="1.0" encoding="utf-8"?>
<ax:ocx xmlns:ax="http://schemas.microsoft.com/office/2006/activeX" xmlns:r="http://schemas.openxmlformats.org/officeDocument/2006/relationships" ax:classid="{8BD21D30-EC42-11CE-9E0D-00AA006002F3}" ax:persistence="persistStreamInit" r:id="rId1"/>
</file>

<file path=xl/activeX/activeX326.xml><?xml version="1.0" encoding="utf-8"?>
<ax:ocx xmlns:ax="http://schemas.microsoft.com/office/2006/activeX" xmlns:r="http://schemas.openxmlformats.org/officeDocument/2006/relationships" ax:classid="{8BD21D30-EC42-11CE-9E0D-00AA006002F3}" ax:persistence="persistStreamInit" r:id="rId1"/>
</file>

<file path=xl/activeX/activeX327.xml><?xml version="1.0" encoding="utf-8"?>
<ax:ocx xmlns:ax="http://schemas.microsoft.com/office/2006/activeX" xmlns:r="http://schemas.openxmlformats.org/officeDocument/2006/relationships" ax:classid="{8BD21D30-EC42-11CE-9E0D-00AA006002F3}" ax:persistence="persistStreamInit" r:id="rId1"/>
</file>

<file path=xl/activeX/activeX328.xml><?xml version="1.0" encoding="utf-8"?>
<ax:ocx xmlns:ax="http://schemas.microsoft.com/office/2006/activeX" xmlns:r="http://schemas.openxmlformats.org/officeDocument/2006/relationships" ax:classid="{8BD21D30-EC42-11CE-9E0D-00AA006002F3}" ax:persistence="persistStreamInit" r:id="rId1"/>
</file>

<file path=xl/activeX/activeX329.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30.xml><?xml version="1.0" encoding="utf-8"?>
<ax:ocx xmlns:ax="http://schemas.microsoft.com/office/2006/activeX" xmlns:r="http://schemas.openxmlformats.org/officeDocument/2006/relationships" ax:classid="{8BD21D30-EC42-11CE-9E0D-00AA006002F3}" ax:persistence="persistStreamInit" r:id="rId1"/>
</file>

<file path=xl/activeX/activeX331.xml><?xml version="1.0" encoding="utf-8"?>
<ax:ocx xmlns:ax="http://schemas.microsoft.com/office/2006/activeX" xmlns:r="http://schemas.openxmlformats.org/officeDocument/2006/relationships" ax:classid="{8BD21D30-EC42-11CE-9E0D-00AA006002F3}" ax:persistence="persistStreamInit" r:id="rId1"/>
</file>

<file path=xl/activeX/activeX332.xml><?xml version="1.0" encoding="utf-8"?>
<ax:ocx xmlns:ax="http://schemas.microsoft.com/office/2006/activeX" xmlns:r="http://schemas.openxmlformats.org/officeDocument/2006/relationships" ax:classid="{8BD21D30-EC42-11CE-9E0D-00AA006002F3}" ax:persistence="persistStreamInit" r:id="rId1"/>
</file>

<file path=xl/activeX/activeX333.xml><?xml version="1.0" encoding="utf-8"?>
<ax:ocx xmlns:ax="http://schemas.microsoft.com/office/2006/activeX" xmlns:r="http://schemas.openxmlformats.org/officeDocument/2006/relationships" ax:classid="{8BD21D30-EC42-11CE-9E0D-00AA006002F3}" ax:persistence="persistStreamInit" r:id="rId1"/>
</file>

<file path=xl/activeX/activeX334.xml><?xml version="1.0" encoding="utf-8"?>
<ax:ocx xmlns:ax="http://schemas.microsoft.com/office/2006/activeX" xmlns:r="http://schemas.openxmlformats.org/officeDocument/2006/relationships" ax:classid="{8BD21D30-EC42-11CE-9E0D-00AA006002F3}" ax:persistence="persistStreamInit" r:id="rId1"/>
</file>

<file path=xl/activeX/activeX335.xml><?xml version="1.0" encoding="utf-8"?>
<ax:ocx xmlns:ax="http://schemas.microsoft.com/office/2006/activeX" xmlns:r="http://schemas.openxmlformats.org/officeDocument/2006/relationships" ax:classid="{8BD21D30-EC42-11CE-9E0D-00AA006002F3}" ax:persistence="persistStreamInit" r:id="rId1"/>
</file>

<file path=xl/activeX/activeX336.xml><?xml version="1.0" encoding="utf-8"?>
<ax:ocx xmlns:ax="http://schemas.microsoft.com/office/2006/activeX" xmlns:r="http://schemas.openxmlformats.org/officeDocument/2006/relationships" ax:classid="{8BD21D30-EC42-11CE-9E0D-00AA006002F3}" ax:persistence="persistStreamInit" r:id="rId1"/>
</file>

<file path=xl/activeX/activeX337.xml><?xml version="1.0" encoding="utf-8"?>
<ax:ocx xmlns:ax="http://schemas.microsoft.com/office/2006/activeX" xmlns:r="http://schemas.openxmlformats.org/officeDocument/2006/relationships" ax:classid="{8BD21D30-EC42-11CE-9E0D-00AA006002F3}" ax:persistence="persistStreamInit" r:id="rId1"/>
</file>

<file path=xl/activeX/activeX338.xml><?xml version="1.0" encoding="utf-8"?>
<ax:ocx xmlns:ax="http://schemas.microsoft.com/office/2006/activeX" xmlns:r="http://schemas.openxmlformats.org/officeDocument/2006/relationships" ax:classid="{8BD21D30-EC42-11CE-9E0D-00AA006002F3}" ax:persistence="persistStreamInit" r:id="rId1"/>
</file>

<file path=xl/activeX/activeX339.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40.xml><?xml version="1.0" encoding="utf-8"?>
<ax:ocx xmlns:ax="http://schemas.microsoft.com/office/2006/activeX" xmlns:r="http://schemas.openxmlformats.org/officeDocument/2006/relationships" ax:classid="{8BD21D30-EC42-11CE-9E0D-00AA006002F3}" ax:persistence="persistStreamInit" r:id="rId1"/>
</file>

<file path=xl/activeX/activeX341.xml><?xml version="1.0" encoding="utf-8"?>
<ax:ocx xmlns:ax="http://schemas.microsoft.com/office/2006/activeX" xmlns:r="http://schemas.openxmlformats.org/officeDocument/2006/relationships" ax:classid="{8BD21D30-EC42-11CE-9E0D-00AA006002F3}" ax:persistence="persistStreamInit" r:id="rId1"/>
</file>

<file path=xl/activeX/activeX342.xml><?xml version="1.0" encoding="utf-8"?>
<ax:ocx xmlns:ax="http://schemas.microsoft.com/office/2006/activeX" xmlns:r="http://schemas.openxmlformats.org/officeDocument/2006/relationships" ax:classid="{8BD21D30-EC42-11CE-9E0D-00AA006002F3}" ax:persistence="persistStreamInit" r:id="rId1"/>
</file>

<file path=xl/activeX/activeX343.xml><?xml version="1.0" encoding="utf-8"?>
<ax:ocx xmlns:ax="http://schemas.microsoft.com/office/2006/activeX" xmlns:r="http://schemas.openxmlformats.org/officeDocument/2006/relationships" ax:classid="{8BD21D30-EC42-11CE-9E0D-00AA006002F3}" ax:persistence="persistStreamInit" r:id="rId1"/>
</file>

<file path=xl/activeX/activeX344.xml><?xml version="1.0" encoding="utf-8"?>
<ax:ocx xmlns:ax="http://schemas.microsoft.com/office/2006/activeX" xmlns:r="http://schemas.openxmlformats.org/officeDocument/2006/relationships" ax:classid="{8BD21D30-EC42-11CE-9E0D-00AA006002F3}" ax:persistence="persistStreamInit" r:id="rId1"/>
</file>

<file path=xl/activeX/activeX345.xml><?xml version="1.0" encoding="utf-8"?>
<ax:ocx xmlns:ax="http://schemas.microsoft.com/office/2006/activeX" xmlns:r="http://schemas.openxmlformats.org/officeDocument/2006/relationships" ax:classid="{8BD21D30-EC42-11CE-9E0D-00AA006002F3}" ax:persistence="persistStreamInit" r:id="rId1"/>
</file>

<file path=xl/activeX/activeX346.xml><?xml version="1.0" encoding="utf-8"?>
<ax:ocx xmlns:ax="http://schemas.microsoft.com/office/2006/activeX" xmlns:r="http://schemas.openxmlformats.org/officeDocument/2006/relationships" ax:classid="{8BD21D30-EC42-11CE-9E0D-00AA006002F3}" ax:persistence="persistStreamInit" r:id="rId1"/>
</file>

<file path=xl/activeX/activeX347.xml><?xml version="1.0" encoding="utf-8"?>
<ax:ocx xmlns:ax="http://schemas.microsoft.com/office/2006/activeX" xmlns:r="http://schemas.openxmlformats.org/officeDocument/2006/relationships" ax:classid="{8BD21D30-EC42-11CE-9E0D-00AA006002F3}" ax:persistence="persistStreamInit" r:id="rId1"/>
</file>

<file path=xl/activeX/activeX348.xml><?xml version="1.0" encoding="utf-8"?>
<ax:ocx xmlns:ax="http://schemas.microsoft.com/office/2006/activeX" xmlns:r="http://schemas.openxmlformats.org/officeDocument/2006/relationships" ax:classid="{8BD21D30-EC42-11CE-9E0D-00AA006002F3}" ax:persistence="persistStreamInit" r:id="rId1"/>
</file>

<file path=xl/activeX/activeX349.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50.xml><?xml version="1.0" encoding="utf-8"?>
<ax:ocx xmlns:ax="http://schemas.microsoft.com/office/2006/activeX" xmlns:r="http://schemas.openxmlformats.org/officeDocument/2006/relationships" ax:classid="{8BD21D30-EC42-11CE-9E0D-00AA006002F3}" ax:persistence="persistStreamInit" r:id="rId1"/>
</file>

<file path=xl/activeX/activeX351.xml><?xml version="1.0" encoding="utf-8"?>
<ax:ocx xmlns:ax="http://schemas.microsoft.com/office/2006/activeX" xmlns:r="http://schemas.openxmlformats.org/officeDocument/2006/relationships" ax:classid="{8BD21D30-EC42-11CE-9E0D-00AA006002F3}" ax:persistence="persistStreamInit" r:id="rId1"/>
</file>

<file path=xl/activeX/activeX352.xml><?xml version="1.0" encoding="utf-8"?>
<ax:ocx xmlns:ax="http://schemas.microsoft.com/office/2006/activeX" xmlns:r="http://schemas.openxmlformats.org/officeDocument/2006/relationships" ax:classid="{8BD21D30-EC42-11CE-9E0D-00AA006002F3}" ax:persistence="persistStreamInit" r:id="rId1"/>
</file>

<file path=xl/activeX/activeX353.xml><?xml version="1.0" encoding="utf-8"?>
<ax:ocx xmlns:ax="http://schemas.microsoft.com/office/2006/activeX" xmlns:r="http://schemas.openxmlformats.org/officeDocument/2006/relationships" ax:classid="{8BD21D30-EC42-11CE-9E0D-00AA006002F3}" ax:persistence="persistStreamInit" r:id="rId1"/>
</file>

<file path=xl/activeX/activeX354.xml><?xml version="1.0" encoding="utf-8"?>
<ax:ocx xmlns:ax="http://schemas.microsoft.com/office/2006/activeX" xmlns:r="http://schemas.openxmlformats.org/officeDocument/2006/relationships" ax:classid="{8BD21D30-EC42-11CE-9E0D-00AA006002F3}" ax:persistence="persistStreamInit" r:id="rId1"/>
</file>

<file path=xl/activeX/activeX355.xml><?xml version="1.0" encoding="utf-8"?>
<ax:ocx xmlns:ax="http://schemas.microsoft.com/office/2006/activeX" xmlns:r="http://schemas.openxmlformats.org/officeDocument/2006/relationships" ax:classid="{8BD21D30-EC42-11CE-9E0D-00AA006002F3}" ax:persistence="persistStreamInit" r:id="rId1"/>
</file>

<file path=xl/activeX/activeX356.xml><?xml version="1.0" encoding="utf-8"?>
<ax:ocx xmlns:ax="http://schemas.microsoft.com/office/2006/activeX" xmlns:r="http://schemas.openxmlformats.org/officeDocument/2006/relationships" ax:classid="{8BD21D30-EC42-11CE-9E0D-00AA006002F3}" ax:persistence="persistStreamInit" r:id="rId1"/>
</file>

<file path=xl/activeX/activeX357.xml><?xml version="1.0" encoding="utf-8"?>
<ax:ocx xmlns:ax="http://schemas.microsoft.com/office/2006/activeX" xmlns:r="http://schemas.openxmlformats.org/officeDocument/2006/relationships" ax:classid="{8BD21D30-EC42-11CE-9E0D-00AA006002F3}" ax:persistence="persistStreamInit" r:id="rId1"/>
</file>

<file path=xl/activeX/activeX358.xml><?xml version="1.0" encoding="utf-8"?>
<ax:ocx xmlns:ax="http://schemas.microsoft.com/office/2006/activeX" xmlns:r="http://schemas.openxmlformats.org/officeDocument/2006/relationships" ax:classid="{8BD21D30-EC42-11CE-9E0D-00AA006002F3}" ax:persistence="persistStreamInit" r:id="rId1"/>
</file>

<file path=xl/activeX/activeX359.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60.xml><?xml version="1.0" encoding="utf-8"?>
<ax:ocx xmlns:ax="http://schemas.microsoft.com/office/2006/activeX" xmlns:r="http://schemas.openxmlformats.org/officeDocument/2006/relationships" ax:classid="{8BD21D30-EC42-11CE-9E0D-00AA006002F3}" ax:persistence="persistStreamInit" r:id="rId1"/>
</file>

<file path=xl/activeX/activeX361.xml><?xml version="1.0" encoding="utf-8"?>
<ax:ocx xmlns:ax="http://schemas.microsoft.com/office/2006/activeX" xmlns:r="http://schemas.openxmlformats.org/officeDocument/2006/relationships" ax:classid="{8BD21D30-EC42-11CE-9E0D-00AA006002F3}" ax:persistence="persistStreamInit" r:id="rId1"/>
</file>

<file path=xl/activeX/activeX362.xml><?xml version="1.0" encoding="utf-8"?>
<ax:ocx xmlns:ax="http://schemas.microsoft.com/office/2006/activeX" xmlns:r="http://schemas.openxmlformats.org/officeDocument/2006/relationships" ax:classid="{8BD21D30-EC42-11CE-9E0D-00AA006002F3}" ax:persistence="persistStreamInit" r:id="rId1"/>
</file>

<file path=xl/activeX/activeX363.xml><?xml version="1.0" encoding="utf-8"?>
<ax:ocx xmlns:ax="http://schemas.microsoft.com/office/2006/activeX" xmlns:r="http://schemas.openxmlformats.org/officeDocument/2006/relationships" ax:classid="{8BD21D30-EC42-11CE-9E0D-00AA006002F3}" ax:persistence="persistStreamInit" r:id="rId1"/>
</file>

<file path=xl/activeX/activeX364.xml><?xml version="1.0" encoding="utf-8"?>
<ax:ocx xmlns:ax="http://schemas.microsoft.com/office/2006/activeX" xmlns:r="http://schemas.openxmlformats.org/officeDocument/2006/relationships" ax:classid="{8BD21D30-EC42-11CE-9E0D-00AA006002F3}" ax:persistence="persistStreamInit" r:id="rId1"/>
</file>

<file path=xl/activeX/activeX365.xml><?xml version="1.0" encoding="utf-8"?>
<ax:ocx xmlns:ax="http://schemas.microsoft.com/office/2006/activeX" xmlns:r="http://schemas.openxmlformats.org/officeDocument/2006/relationships" ax:classid="{8BD21D30-EC42-11CE-9E0D-00AA006002F3}" ax:persistence="persistStreamInit" r:id="rId1"/>
</file>

<file path=xl/activeX/activeX366.xml><?xml version="1.0" encoding="utf-8"?>
<ax:ocx xmlns:ax="http://schemas.microsoft.com/office/2006/activeX" xmlns:r="http://schemas.openxmlformats.org/officeDocument/2006/relationships" ax:classid="{8BD21D30-EC42-11CE-9E0D-00AA006002F3}" ax:persistence="persistStreamInit" r:id="rId1"/>
</file>

<file path=xl/activeX/activeX367.xml><?xml version="1.0" encoding="utf-8"?>
<ax:ocx xmlns:ax="http://schemas.microsoft.com/office/2006/activeX" xmlns:r="http://schemas.openxmlformats.org/officeDocument/2006/relationships" ax:classid="{8BD21D30-EC42-11CE-9E0D-00AA006002F3}" ax:persistence="persistStreamInit" r:id="rId1"/>
</file>

<file path=xl/activeX/activeX368.xml><?xml version="1.0" encoding="utf-8"?>
<ax:ocx xmlns:ax="http://schemas.microsoft.com/office/2006/activeX" xmlns:r="http://schemas.openxmlformats.org/officeDocument/2006/relationships" ax:classid="{8BD21D30-EC42-11CE-9E0D-00AA006002F3}" ax:persistence="persistStreamInit" r:id="rId1"/>
</file>

<file path=xl/activeX/activeX369.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70.xml><?xml version="1.0" encoding="utf-8"?>
<ax:ocx xmlns:ax="http://schemas.microsoft.com/office/2006/activeX" xmlns:r="http://schemas.openxmlformats.org/officeDocument/2006/relationships" ax:classid="{8BD21D30-EC42-11CE-9E0D-00AA006002F3}" ax:persistence="persistStreamInit" r:id="rId1"/>
</file>

<file path=xl/activeX/activeX371.xml><?xml version="1.0" encoding="utf-8"?>
<ax:ocx xmlns:ax="http://schemas.microsoft.com/office/2006/activeX" xmlns:r="http://schemas.openxmlformats.org/officeDocument/2006/relationships" ax:classid="{8BD21D30-EC42-11CE-9E0D-00AA006002F3}" ax:persistence="persistStreamInit" r:id="rId1"/>
</file>

<file path=xl/activeX/activeX372.xml><?xml version="1.0" encoding="utf-8"?>
<ax:ocx xmlns:ax="http://schemas.microsoft.com/office/2006/activeX" xmlns:r="http://schemas.openxmlformats.org/officeDocument/2006/relationships" ax:classid="{8BD21D30-EC42-11CE-9E0D-00AA006002F3}" ax:persistence="persistStreamInit" r:id="rId1"/>
</file>

<file path=xl/activeX/activeX373.xml><?xml version="1.0" encoding="utf-8"?>
<ax:ocx xmlns:ax="http://schemas.microsoft.com/office/2006/activeX" xmlns:r="http://schemas.openxmlformats.org/officeDocument/2006/relationships" ax:classid="{8BD21D30-EC42-11CE-9E0D-00AA006002F3}" ax:persistence="persistStreamInit" r:id="rId1"/>
</file>

<file path=xl/activeX/activeX374.xml><?xml version="1.0" encoding="utf-8"?>
<ax:ocx xmlns:ax="http://schemas.microsoft.com/office/2006/activeX" xmlns:r="http://schemas.openxmlformats.org/officeDocument/2006/relationships" ax:classid="{8BD21D30-EC42-11CE-9E0D-00AA006002F3}" ax:persistence="persistStreamInit" r:id="rId1"/>
</file>

<file path=xl/activeX/activeX375.xml><?xml version="1.0" encoding="utf-8"?>
<ax:ocx xmlns:ax="http://schemas.microsoft.com/office/2006/activeX" xmlns:r="http://schemas.openxmlformats.org/officeDocument/2006/relationships" ax:classid="{8BD21D30-EC42-11CE-9E0D-00AA006002F3}" ax:persistence="persistStreamInit" r:id="rId1"/>
</file>

<file path=xl/activeX/activeX376.xml><?xml version="1.0" encoding="utf-8"?>
<ax:ocx xmlns:ax="http://schemas.microsoft.com/office/2006/activeX" xmlns:r="http://schemas.openxmlformats.org/officeDocument/2006/relationships" ax:classid="{8BD21D30-EC42-11CE-9E0D-00AA006002F3}" ax:persistence="persistStreamInit" r:id="rId1"/>
</file>

<file path=xl/activeX/activeX377.xml><?xml version="1.0" encoding="utf-8"?>
<ax:ocx xmlns:ax="http://schemas.microsoft.com/office/2006/activeX" xmlns:r="http://schemas.openxmlformats.org/officeDocument/2006/relationships" ax:classid="{8BD21D30-EC42-11CE-9E0D-00AA006002F3}" ax:persistence="persistStreamInit" r:id="rId1"/>
</file>

<file path=xl/activeX/activeX378.xml><?xml version="1.0" encoding="utf-8"?>
<ax:ocx xmlns:ax="http://schemas.microsoft.com/office/2006/activeX" xmlns:r="http://schemas.openxmlformats.org/officeDocument/2006/relationships" ax:classid="{8BD21D30-EC42-11CE-9E0D-00AA006002F3}" ax:persistence="persistStreamInit" r:id="rId1"/>
</file>

<file path=xl/activeX/activeX379.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80.xml><?xml version="1.0" encoding="utf-8"?>
<ax:ocx xmlns:ax="http://schemas.microsoft.com/office/2006/activeX" xmlns:r="http://schemas.openxmlformats.org/officeDocument/2006/relationships" ax:classid="{8BD21D30-EC42-11CE-9E0D-00AA006002F3}" ax:persistence="persistStreamInit" r:id="rId1"/>
</file>

<file path=xl/activeX/activeX381.xml><?xml version="1.0" encoding="utf-8"?>
<ax:ocx xmlns:ax="http://schemas.microsoft.com/office/2006/activeX" xmlns:r="http://schemas.openxmlformats.org/officeDocument/2006/relationships" ax:classid="{8BD21D30-EC42-11CE-9E0D-00AA006002F3}" ax:persistence="persistStreamInit" r:id="rId1"/>
</file>

<file path=xl/activeX/activeX382.xml><?xml version="1.0" encoding="utf-8"?>
<ax:ocx xmlns:ax="http://schemas.microsoft.com/office/2006/activeX" xmlns:r="http://schemas.openxmlformats.org/officeDocument/2006/relationships" ax:classid="{8BD21D30-EC42-11CE-9E0D-00AA006002F3}" ax:persistence="persistStreamInit" r:id="rId1"/>
</file>

<file path=xl/activeX/activeX383.xml><?xml version="1.0" encoding="utf-8"?>
<ax:ocx xmlns:ax="http://schemas.microsoft.com/office/2006/activeX" xmlns:r="http://schemas.openxmlformats.org/officeDocument/2006/relationships" ax:classid="{8BD21D30-EC42-11CE-9E0D-00AA006002F3}" ax:persistence="persistStreamInit" r:id="rId1"/>
</file>

<file path=xl/activeX/activeX384.xml><?xml version="1.0" encoding="utf-8"?>
<ax:ocx xmlns:ax="http://schemas.microsoft.com/office/2006/activeX" xmlns:r="http://schemas.openxmlformats.org/officeDocument/2006/relationships" ax:classid="{8BD21D30-EC42-11CE-9E0D-00AA006002F3}" ax:persistence="persistStreamInit" r:id="rId1"/>
</file>

<file path=xl/activeX/activeX385.xml><?xml version="1.0" encoding="utf-8"?>
<ax:ocx xmlns:ax="http://schemas.microsoft.com/office/2006/activeX" xmlns:r="http://schemas.openxmlformats.org/officeDocument/2006/relationships" ax:classid="{8BD21D30-EC42-11CE-9E0D-00AA006002F3}" ax:persistence="persistStreamInit" r:id="rId1"/>
</file>

<file path=xl/activeX/activeX386.xml><?xml version="1.0" encoding="utf-8"?>
<ax:ocx xmlns:ax="http://schemas.microsoft.com/office/2006/activeX" xmlns:r="http://schemas.openxmlformats.org/officeDocument/2006/relationships" ax:classid="{8BD21D30-EC42-11CE-9E0D-00AA006002F3}" ax:persistence="persistStreamInit" r:id="rId1"/>
</file>

<file path=xl/activeX/activeX387.xml><?xml version="1.0" encoding="utf-8"?>
<ax:ocx xmlns:ax="http://schemas.microsoft.com/office/2006/activeX" xmlns:r="http://schemas.openxmlformats.org/officeDocument/2006/relationships" ax:classid="{8BD21D30-EC42-11CE-9E0D-00AA006002F3}" ax:persistence="persistStreamInit" r:id="rId1"/>
</file>

<file path=xl/activeX/activeX388.xml><?xml version="1.0" encoding="utf-8"?>
<ax:ocx xmlns:ax="http://schemas.microsoft.com/office/2006/activeX" xmlns:r="http://schemas.openxmlformats.org/officeDocument/2006/relationships" ax:classid="{8BD21D30-EC42-11CE-9E0D-00AA006002F3}" ax:persistence="persistStreamInit" r:id="rId1"/>
</file>

<file path=xl/activeX/activeX389.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390.xml><?xml version="1.0" encoding="utf-8"?>
<ax:ocx xmlns:ax="http://schemas.microsoft.com/office/2006/activeX" xmlns:r="http://schemas.openxmlformats.org/officeDocument/2006/relationships" ax:classid="{8BD21D30-EC42-11CE-9E0D-00AA006002F3}" ax:persistence="persistStreamInit" r:id="rId1"/>
</file>

<file path=xl/activeX/activeX391.xml><?xml version="1.0" encoding="utf-8"?>
<ax:ocx xmlns:ax="http://schemas.microsoft.com/office/2006/activeX" xmlns:r="http://schemas.openxmlformats.org/officeDocument/2006/relationships" ax:classid="{8BD21D30-EC42-11CE-9E0D-00AA006002F3}" ax:persistence="persistStreamInit" r:id="rId1"/>
</file>

<file path=xl/activeX/activeX392.xml><?xml version="1.0" encoding="utf-8"?>
<ax:ocx xmlns:ax="http://schemas.microsoft.com/office/2006/activeX" xmlns:r="http://schemas.openxmlformats.org/officeDocument/2006/relationships" ax:classid="{8BD21D30-EC42-11CE-9E0D-00AA006002F3}" ax:persistence="persistStreamInit" r:id="rId1"/>
</file>

<file path=xl/activeX/activeX393.xml><?xml version="1.0" encoding="utf-8"?>
<ax:ocx xmlns:ax="http://schemas.microsoft.com/office/2006/activeX" xmlns:r="http://schemas.openxmlformats.org/officeDocument/2006/relationships" ax:classid="{8BD21D30-EC42-11CE-9E0D-00AA006002F3}" ax:persistence="persistStreamInit" r:id="rId1"/>
</file>

<file path=xl/activeX/activeX394.xml><?xml version="1.0" encoding="utf-8"?>
<ax:ocx xmlns:ax="http://schemas.microsoft.com/office/2006/activeX" xmlns:r="http://schemas.openxmlformats.org/officeDocument/2006/relationships" ax:classid="{8BD21D30-EC42-11CE-9E0D-00AA006002F3}" ax:persistence="persistStreamInit" r:id="rId1"/>
</file>

<file path=xl/activeX/activeX395.xml><?xml version="1.0" encoding="utf-8"?>
<ax:ocx xmlns:ax="http://schemas.microsoft.com/office/2006/activeX" xmlns:r="http://schemas.openxmlformats.org/officeDocument/2006/relationships" ax:classid="{8BD21D30-EC42-11CE-9E0D-00AA006002F3}" ax:persistence="persistStreamInit" r:id="rId1"/>
</file>

<file path=xl/activeX/activeX396.xml><?xml version="1.0" encoding="utf-8"?>
<ax:ocx xmlns:ax="http://schemas.microsoft.com/office/2006/activeX" xmlns:r="http://schemas.openxmlformats.org/officeDocument/2006/relationships" ax:classid="{8BD21D30-EC42-11CE-9E0D-00AA006002F3}" ax:persistence="persistStreamInit" r:id="rId1"/>
</file>

<file path=xl/activeX/activeX397.xml><?xml version="1.0" encoding="utf-8"?>
<ax:ocx xmlns:ax="http://schemas.microsoft.com/office/2006/activeX" xmlns:r="http://schemas.openxmlformats.org/officeDocument/2006/relationships" ax:classid="{8BD21D30-EC42-11CE-9E0D-00AA006002F3}" ax:persistence="persistStreamInit" r:id="rId1"/>
</file>

<file path=xl/activeX/activeX398.xml><?xml version="1.0" encoding="utf-8"?>
<ax:ocx xmlns:ax="http://schemas.microsoft.com/office/2006/activeX" xmlns:r="http://schemas.openxmlformats.org/officeDocument/2006/relationships" ax:classid="{8BD21D30-EC42-11CE-9E0D-00AA006002F3}" ax:persistence="persistStreamInit" r:id="rId1"/>
</file>

<file path=xl/activeX/activeX39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D7053240-CE69-11CD-A777-00DD01143C57}"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00.xml><?xml version="1.0" encoding="utf-8"?>
<ax:ocx xmlns:ax="http://schemas.microsoft.com/office/2006/activeX" xmlns:r="http://schemas.openxmlformats.org/officeDocument/2006/relationships" ax:classid="{8BD21D30-EC42-11CE-9E0D-00AA006002F3}" ax:persistence="persistStreamInit" r:id="rId1"/>
</file>

<file path=xl/activeX/activeX401.xml><?xml version="1.0" encoding="utf-8"?>
<ax:ocx xmlns:ax="http://schemas.microsoft.com/office/2006/activeX" xmlns:r="http://schemas.openxmlformats.org/officeDocument/2006/relationships" ax:classid="{8BD21D30-EC42-11CE-9E0D-00AA006002F3}" ax:persistence="persistStreamInit" r:id="rId1"/>
</file>

<file path=xl/activeX/activeX402.xml><?xml version="1.0" encoding="utf-8"?>
<ax:ocx xmlns:ax="http://schemas.microsoft.com/office/2006/activeX" xmlns:r="http://schemas.openxmlformats.org/officeDocument/2006/relationships" ax:classid="{8BD21D30-EC42-11CE-9E0D-00AA006002F3}" ax:persistence="persistStreamInit" r:id="rId1"/>
</file>

<file path=xl/activeX/activeX403.xml><?xml version="1.0" encoding="utf-8"?>
<ax:ocx xmlns:ax="http://schemas.microsoft.com/office/2006/activeX" xmlns:r="http://schemas.openxmlformats.org/officeDocument/2006/relationships" ax:classid="{8BD21D30-EC42-11CE-9E0D-00AA006002F3}" ax:persistence="persistStreamInit" r:id="rId1"/>
</file>

<file path=xl/activeX/activeX404.xml><?xml version="1.0" encoding="utf-8"?>
<ax:ocx xmlns:ax="http://schemas.microsoft.com/office/2006/activeX" xmlns:r="http://schemas.openxmlformats.org/officeDocument/2006/relationships" ax:classid="{8BD21D30-EC42-11CE-9E0D-00AA006002F3}" ax:persistence="persistStreamInit" r:id="rId1"/>
</file>

<file path=xl/activeX/activeX405.xml><?xml version="1.0" encoding="utf-8"?>
<ax:ocx xmlns:ax="http://schemas.microsoft.com/office/2006/activeX" xmlns:r="http://schemas.openxmlformats.org/officeDocument/2006/relationships" ax:classid="{8BD21D30-EC42-11CE-9E0D-00AA006002F3}" ax:persistence="persistStreamInit" r:id="rId1"/>
</file>

<file path=xl/activeX/activeX406.xml><?xml version="1.0" encoding="utf-8"?>
<ax:ocx xmlns:ax="http://schemas.microsoft.com/office/2006/activeX" xmlns:r="http://schemas.openxmlformats.org/officeDocument/2006/relationships" ax:classid="{8BD21D30-EC42-11CE-9E0D-00AA006002F3}" ax:persistence="persistStreamInit" r:id="rId1"/>
</file>

<file path=xl/activeX/activeX407.xml><?xml version="1.0" encoding="utf-8"?>
<ax:ocx xmlns:ax="http://schemas.microsoft.com/office/2006/activeX" xmlns:r="http://schemas.openxmlformats.org/officeDocument/2006/relationships" ax:classid="{8BD21D30-EC42-11CE-9E0D-00AA006002F3}" ax:persistence="persistStreamInit" r:id="rId1"/>
</file>

<file path=xl/activeX/activeX408.xml><?xml version="1.0" encoding="utf-8"?>
<ax:ocx xmlns:ax="http://schemas.microsoft.com/office/2006/activeX" xmlns:r="http://schemas.openxmlformats.org/officeDocument/2006/relationships" ax:classid="{8BD21D30-EC42-11CE-9E0D-00AA006002F3}" ax:persistence="persistStreamInit" r:id="rId1"/>
</file>

<file path=xl/activeX/activeX409.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10.xml><?xml version="1.0" encoding="utf-8"?>
<ax:ocx xmlns:ax="http://schemas.microsoft.com/office/2006/activeX" xmlns:r="http://schemas.openxmlformats.org/officeDocument/2006/relationships" ax:classid="{8BD21D30-EC42-11CE-9E0D-00AA006002F3}" ax:persistence="persistStreamInit" r:id="rId1"/>
</file>

<file path=xl/activeX/activeX411.xml><?xml version="1.0" encoding="utf-8"?>
<ax:ocx xmlns:ax="http://schemas.microsoft.com/office/2006/activeX" xmlns:r="http://schemas.openxmlformats.org/officeDocument/2006/relationships" ax:classid="{8BD21D30-EC42-11CE-9E0D-00AA006002F3}" ax:persistence="persistStreamInit" r:id="rId1"/>
</file>

<file path=xl/activeX/activeX412.xml><?xml version="1.0" encoding="utf-8"?>
<ax:ocx xmlns:ax="http://schemas.microsoft.com/office/2006/activeX" xmlns:r="http://schemas.openxmlformats.org/officeDocument/2006/relationships" ax:classid="{8BD21D30-EC42-11CE-9E0D-00AA006002F3}" ax:persistence="persistStreamInit" r:id="rId1"/>
</file>

<file path=xl/activeX/activeX413.xml><?xml version="1.0" encoding="utf-8"?>
<ax:ocx xmlns:ax="http://schemas.microsoft.com/office/2006/activeX" xmlns:r="http://schemas.openxmlformats.org/officeDocument/2006/relationships" ax:classid="{8BD21D30-EC42-11CE-9E0D-00AA006002F3}" ax:persistence="persistStreamInit" r:id="rId1"/>
</file>

<file path=xl/activeX/activeX414.xml><?xml version="1.0" encoding="utf-8"?>
<ax:ocx xmlns:ax="http://schemas.microsoft.com/office/2006/activeX" xmlns:r="http://schemas.openxmlformats.org/officeDocument/2006/relationships" ax:classid="{8BD21D30-EC42-11CE-9E0D-00AA006002F3}" ax:persistence="persistStreamInit" r:id="rId1"/>
</file>

<file path=xl/activeX/activeX415.xml><?xml version="1.0" encoding="utf-8"?>
<ax:ocx xmlns:ax="http://schemas.microsoft.com/office/2006/activeX" xmlns:r="http://schemas.openxmlformats.org/officeDocument/2006/relationships" ax:classid="{8BD21D30-EC42-11CE-9E0D-00AA006002F3}" ax:persistence="persistStreamInit" r:id="rId1"/>
</file>

<file path=xl/activeX/activeX416.xml><?xml version="1.0" encoding="utf-8"?>
<ax:ocx xmlns:ax="http://schemas.microsoft.com/office/2006/activeX" xmlns:r="http://schemas.openxmlformats.org/officeDocument/2006/relationships" ax:classid="{8BD21D30-EC42-11CE-9E0D-00AA006002F3}" ax:persistence="persistStreamInit" r:id="rId1"/>
</file>

<file path=xl/activeX/activeX417.xml><?xml version="1.0" encoding="utf-8"?>
<ax:ocx xmlns:ax="http://schemas.microsoft.com/office/2006/activeX" xmlns:r="http://schemas.openxmlformats.org/officeDocument/2006/relationships" ax:classid="{8BD21D30-EC42-11CE-9E0D-00AA006002F3}" ax:persistence="persistStreamInit" r:id="rId1"/>
</file>

<file path=xl/activeX/activeX418.xml><?xml version="1.0" encoding="utf-8"?>
<ax:ocx xmlns:ax="http://schemas.microsoft.com/office/2006/activeX" xmlns:r="http://schemas.openxmlformats.org/officeDocument/2006/relationships" ax:classid="{8BD21D30-EC42-11CE-9E0D-00AA006002F3}" ax:persistence="persistStreamInit" r:id="rId1"/>
</file>

<file path=xl/activeX/activeX419.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20.xml><?xml version="1.0" encoding="utf-8"?>
<ax:ocx xmlns:ax="http://schemas.microsoft.com/office/2006/activeX" xmlns:r="http://schemas.openxmlformats.org/officeDocument/2006/relationships" ax:classid="{8BD21D30-EC42-11CE-9E0D-00AA006002F3}" ax:persistence="persistStreamInit" r:id="rId1"/>
</file>

<file path=xl/activeX/activeX421.xml><?xml version="1.0" encoding="utf-8"?>
<ax:ocx xmlns:ax="http://schemas.microsoft.com/office/2006/activeX" xmlns:r="http://schemas.openxmlformats.org/officeDocument/2006/relationships" ax:classid="{8BD21D30-EC42-11CE-9E0D-00AA006002F3}" ax:persistence="persistStreamInit" r:id="rId1"/>
</file>

<file path=xl/activeX/activeX422.xml><?xml version="1.0" encoding="utf-8"?>
<ax:ocx xmlns:ax="http://schemas.microsoft.com/office/2006/activeX" xmlns:r="http://schemas.openxmlformats.org/officeDocument/2006/relationships" ax:classid="{8BD21D30-EC42-11CE-9E0D-00AA006002F3}" ax:persistence="persistStreamInit" r:id="rId1"/>
</file>

<file path=xl/activeX/activeX423.xml><?xml version="1.0" encoding="utf-8"?>
<ax:ocx xmlns:ax="http://schemas.microsoft.com/office/2006/activeX" xmlns:r="http://schemas.openxmlformats.org/officeDocument/2006/relationships" ax:classid="{8BD21D30-EC42-11CE-9E0D-00AA006002F3}" ax:persistence="persistStreamInit" r:id="rId1"/>
</file>

<file path=xl/activeX/activeX424.xml><?xml version="1.0" encoding="utf-8"?>
<ax:ocx xmlns:ax="http://schemas.microsoft.com/office/2006/activeX" xmlns:r="http://schemas.openxmlformats.org/officeDocument/2006/relationships" ax:classid="{8BD21D30-EC42-11CE-9E0D-00AA006002F3}" ax:persistence="persistStreamInit" r:id="rId1"/>
</file>

<file path=xl/activeX/activeX425.xml><?xml version="1.0" encoding="utf-8"?>
<ax:ocx xmlns:ax="http://schemas.microsoft.com/office/2006/activeX" xmlns:r="http://schemas.openxmlformats.org/officeDocument/2006/relationships" ax:classid="{8BD21D30-EC42-11CE-9E0D-00AA006002F3}" ax:persistence="persistStreamInit" r:id="rId1"/>
</file>

<file path=xl/activeX/activeX426.xml><?xml version="1.0" encoding="utf-8"?>
<ax:ocx xmlns:ax="http://schemas.microsoft.com/office/2006/activeX" xmlns:r="http://schemas.openxmlformats.org/officeDocument/2006/relationships" ax:classid="{8BD21D30-EC42-11CE-9E0D-00AA006002F3}" ax:persistence="persistStreamInit" r:id="rId1"/>
</file>

<file path=xl/activeX/activeX427.xml><?xml version="1.0" encoding="utf-8"?>
<ax:ocx xmlns:ax="http://schemas.microsoft.com/office/2006/activeX" xmlns:r="http://schemas.openxmlformats.org/officeDocument/2006/relationships" ax:classid="{8BD21D30-EC42-11CE-9E0D-00AA006002F3}" ax:persistence="persistStreamInit" r:id="rId1"/>
</file>

<file path=xl/activeX/activeX428.xml><?xml version="1.0" encoding="utf-8"?>
<ax:ocx xmlns:ax="http://schemas.microsoft.com/office/2006/activeX" xmlns:r="http://schemas.openxmlformats.org/officeDocument/2006/relationships" ax:classid="{8BD21D30-EC42-11CE-9E0D-00AA006002F3}" ax:persistence="persistStreamInit" r:id="rId1"/>
</file>

<file path=xl/activeX/activeX429.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30.xml><?xml version="1.0" encoding="utf-8"?>
<ax:ocx xmlns:ax="http://schemas.microsoft.com/office/2006/activeX" xmlns:r="http://schemas.openxmlformats.org/officeDocument/2006/relationships" ax:classid="{8BD21D30-EC42-11CE-9E0D-00AA006002F3}" ax:persistence="persistStreamInit" r:id="rId1"/>
</file>

<file path=xl/activeX/activeX431.xml><?xml version="1.0" encoding="utf-8"?>
<ax:ocx xmlns:ax="http://schemas.microsoft.com/office/2006/activeX" xmlns:r="http://schemas.openxmlformats.org/officeDocument/2006/relationships" ax:classid="{8BD21D30-EC42-11CE-9E0D-00AA006002F3}" ax:persistence="persistStreamInit" r:id="rId1"/>
</file>

<file path=xl/activeX/activeX432.xml><?xml version="1.0" encoding="utf-8"?>
<ax:ocx xmlns:ax="http://schemas.microsoft.com/office/2006/activeX" xmlns:r="http://schemas.openxmlformats.org/officeDocument/2006/relationships" ax:classid="{8BD21D30-EC42-11CE-9E0D-00AA006002F3}" ax:persistence="persistStreamInit" r:id="rId1"/>
</file>

<file path=xl/activeX/activeX433.xml><?xml version="1.0" encoding="utf-8"?>
<ax:ocx xmlns:ax="http://schemas.microsoft.com/office/2006/activeX" xmlns:r="http://schemas.openxmlformats.org/officeDocument/2006/relationships" ax:classid="{8BD21D30-EC42-11CE-9E0D-00AA006002F3}" ax:persistence="persistStreamInit" r:id="rId1"/>
</file>

<file path=xl/activeX/activeX434.xml><?xml version="1.0" encoding="utf-8"?>
<ax:ocx xmlns:ax="http://schemas.microsoft.com/office/2006/activeX" xmlns:r="http://schemas.openxmlformats.org/officeDocument/2006/relationships" ax:classid="{8BD21D30-EC42-11CE-9E0D-00AA006002F3}" ax:persistence="persistStreamInit" r:id="rId1"/>
</file>

<file path=xl/activeX/activeX435.xml><?xml version="1.0" encoding="utf-8"?>
<ax:ocx xmlns:ax="http://schemas.microsoft.com/office/2006/activeX" xmlns:r="http://schemas.openxmlformats.org/officeDocument/2006/relationships" ax:classid="{8BD21D30-EC42-11CE-9E0D-00AA006002F3}" ax:persistence="persistStreamInit" r:id="rId1"/>
</file>

<file path=xl/activeX/activeX436.xml><?xml version="1.0" encoding="utf-8"?>
<ax:ocx xmlns:ax="http://schemas.microsoft.com/office/2006/activeX" xmlns:r="http://schemas.openxmlformats.org/officeDocument/2006/relationships" ax:classid="{8BD21D30-EC42-11CE-9E0D-00AA006002F3}" ax:persistence="persistStreamInit" r:id="rId1"/>
</file>

<file path=xl/activeX/activeX437.xml><?xml version="1.0" encoding="utf-8"?>
<ax:ocx xmlns:ax="http://schemas.microsoft.com/office/2006/activeX" xmlns:r="http://schemas.openxmlformats.org/officeDocument/2006/relationships" ax:classid="{8BD21D30-EC42-11CE-9E0D-00AA006002F3}" ax:persistence="persistStreamInit" r:id="rId1"/>
</file>

<file path=xl/activeX/activeX438.xml><?xml version="1.0" encoding="utf-8"?>
<ax:ocx xmlns:ax="http://schemas.microsoft.com/office/2006/activeX" xmlns:r="http://schemas.openxmlformats.org/officeDocument/2006/relationships" ax:classid="{8BD21D30-EC42-11CE-9E0D-00AA006002F3}" ax:persistence="persistStreamInit" r:id="rId1"/>
</file>

<file path=xl/activeX/activeX439.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40.xml><?xml version="1.0" encoding="utf-8"?>
<ax:ocx xmlns:ax="http://schemas.microsoft.com/office/2006/activeX" xmlns:r="http://schemas.openxmlformats.org/officeDocument/2006/relationships" ax:classid="{8BD21D30-EC42-11CE-9E0D-00AA006002F3}" ax:persistence="persistStreamInit" r:id="rId1"/>
</file>

<file path=xl/activeX/activeX441.xml><?xml version="1.0" encoding="utf-8"?>
<ax:ocx xmlns:ax="http://schemas.microsoft.com/office/2006/activeX" xmlns:r="http://schemas.openxmlformats.org/officeDocument/2006/relationships" ax:classid="{8BD21D30-EC42-11CE-9E0D-00AA006002F3}" ax:persistence="persistStreamInit" r:id="rId1"/>
</file>

<file path=xl/activeX/activeX442.xml><?xml version="1.0" encoding="utf-8"?>
<ax:ocx xmlns:ax="http://schemas.microsoft.com/office/2006/activeX" xmlns:r="http://schemas.openxmlformats.org/officeDocument/2006/relationships" ax:classid="{8BD21D30-EC42-11CE-9E0D-00AA006002F3}" ax:persistence="persistStreamInit" r:id="rId1"/>
</file>

<file path=xl/activeX/activeX443.xml><?xml version="1.0" encoding="utf-8"?>
<ax:ocx xmlns:ax="http://schemas.microsoft.com/office/2006/activeX" xmlns:r="http://schemas.openxmlformats.org/officeDocument/2006/relationships" ax:classid="{8BD21D30-EC42-11CE-9E0D-00AA006002F3}" ax:persistence="persistStreamInit" r:id="rId1"/>
</file>

<file path=xl/activeX/activeX444.xml><?xml version="1.0" encoding="utf-8"?>
<ax:ocx xmlns:ax="http://schemas.microsoft.com/office/2006/activeX" xmlns:r="http://schemas.openxmlformats.org/officeDocument/2006/relationships" ax:classid="{8BD21D30-EC42-11CE-9E0D-00AA006002F3}" ax:persistence="persistStreamInit" r:id="rId1"/>
</file>

<file path=xl/activeX/activeX445.xml><?xml version="1.0" encoding="utf-8"?>
<ax:ocx xmlns:ax="http://schemas.microsoft.com/office/2006/activeX" xmlns:r="http://schemas.openxmlformats.org/officeDocument/2006/relationships" ax:classid="{8BD21D30-EC42-11CE-9E0D-00AA006002F3}" ax:persistence="persistStreamInit" r:id="rId1"/>
</file>

<file path=xl/activeX/activeX446.xml><?xml version="1.0" encoding="utf-8"?>
<ax:ocx xmlns:ax="http://schemas.microsoft.com/office/2006/activeX" xmlns:r="http://schemas.openxmlformats.org/officeDocument/2006/relationships" ax:classid="{8BD21D30-EC42-11CE-9E0D-00AA006002F3}" ax:persistence="persistStreamInit" r:id="rId1"/>
</file>

<file path=xl/activeX/activeX447.xml><?xml version="1.0" encoding="utf-8"?>
<ax:ocx xmlns:ax="http://schemas.microsoft.com/office/2006/activeX" xmlns:r="http://schemas.openxmlformats.org/officeDocument/2006/relationships" ax:classid="{8BD21D30-EC42-11CE-9E0D-00AA006002F3}" ax:persistence="persistStreamInit" r:id="rId1"/>
</file>

<file path=xl/activeX/activeX448.xml><?xml version="1.0" encoding="utf-8"?>
<ax:ocx xmlns:ax="http://schemas.microsoft.com/office/2006/activeX" xmlns:r="http://schemas.openxmlformats.org/officeDocument/2006/relationships" ax:classid="{8BD21D30-EC42-11CE-9E0D-00AA006002F3}" ax:persistence="persistStreamInit" r:id="rId1"/>
</file>

<file path=xl/activeX/activeX449.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50.xml><?xml version="1.0" encoding="utf-8"?>
<ax:ocx xmlns:ax="http://schemas.microsoft.com/office/2006/activeX" xmlns:r="http://schemas.openxmlformats.org/officeDocument/2006/relationships" ax:classid="{8BD21D30-EC42-11CE-9E0D-00AA006002F3}" ax:persistence="persistStreamInit" r:id="rId1"/>
</file>

<file path=xl/activeX/activeX451.xml><?xml version="1.0" encoding="utf-8"?>
<ax:ocx xmlns:ax="http://schemas.microsoft.com/office/2006/activeX" xmlns:r="http://schemas.openxmlformats.org/officeDocument/2006/relationships" ax:classid="{8BD21D30-EC42-11CE-9E0D-00AA006002F3}" ax:persistence="persistStreamInit" r:id="rId1"/>
</file>

<file path=xl/activeX/activeX452.xml><?xml version="1.0" encoding="utf-8"?>
<ax:ocx xmlns:ax="http://schemas.microsoft.com/office/2006/activeX" xmlns:r="http://schemas.openxmlformats.org/officeDocument/2006/relationships" ax:classid="{8BD21D30-EC42-11CE-9E0D-00AA006002F3}" ax:persistence="persistStreamInit" r:id="rId1"/>
</file>

<file path=xl/activeX/activeX453.xml><?xml version="1.0" encoding="utf-8"?>
<ax:ocx xmlns:ax="http://schemas.microsoft.com/office/2006/activeX" xmlns:r="http://schemas.openxmlformats.org/officeDocument/2006/relationships" ax:classid="{8BD21D30-EC42-11CE-9E0D-00AA006002F3}" ax:persistence="persistStreamInit" r:id="rId1"/>
</file>

<file path=xl/activeX/activeX454.xml><?xml version="1.0" encoding="utf-8"?>
<ax:ocx xmlns:ax="http://schemas.microsoft.com/office/2006/activeX" xmlns:r="http://schemas.openxmlformats.org/officeDocument/2006/relationships" ax:classid="{8BD21D30-EC42-11CE-9E0D-00AA006002F3}" ax:persistence="persistStreamInit" r:id="rId1"/>
</file>

<file path=xl/activeX/activeX455.xml><?xml version="1.0" encoding="utf-8"?>
<ax:ocx xmlns:ax="http://schemas.microsoft.com/office/2006/activeX" xmlns:r="http://schemas.openxmlformats.org/officeDocument/2006/relationships" ax:classid="{8BD21D30-EC42-11CE-9E0D-00AA006002F3}" ax:persistence="persistStreamInit" r:id="rId1"/>
</file>

<file path=xl/activeX/activeX456.xml><?xml version="1.0" encoding="utf-8"?>
<ax:ocx xmlns:ax="http://schemas.microsoft.com/office/2006/activeX" xmlns:r="http://schemas.openxmlformats.org/officeDocument/2006/relationships" ax:classid="{8BD21D30-EC42-11CE-9E0D-00AA006002F3}" ax:persistence="persistStreamInit" r:id="rId1"/>
</file>

<file path=xl/activeX/activeX457.xml><?xml version="1.0" encoding="utf-8"?>
<ax:ocx xmlns:ax="http://schemas.microsoft.com/office/2006/activeX" xmlns:r="http://schemas.openxmlformats.org/officeDocument/2006/relationships" ax:classid="{8BD21D30-EC42-11CE-9E0D-00AA006002F3}" ax:persistence="persistStreamInit" r:id="rId1"/>
</file>

<file path=xl/activeX/activeX458.xml><?xml version="1.0" encoding="utf-8"?>
<ax:ocx xmlns:ax="http://schemas.microsoft.com/office/2006/activeX" xmlns:r="http://schemas.openxmlformats.org/officeDocument/2006/relationships" ax:classid="{D7053240-CE69-11CD-A777-00DD01143C57}"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D7053240-CE69-11CD-A777-00DD01143C57}"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D7053240-CE69-11CD-A777-00DD01143C57}"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4.emf"/><Relationship Id="rId1" Type="http://schemas.openxmlformats.org/officeDocument/2006/relationships/image" Target="../media/image5.emf"/><Relationship Id="rId5" Type="http://schemas.openxmlformats.org/officeDocument/2006/relationships/image" Target="../media/image1.emf"/><Relationship Id="rId4"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117" Type="http://schemas.openxmlformats.org/officeDocument/2006/relationships/image" Target="../media/image191.emf"/><Relationship Id="rId299" Type="http://schemas.openxmlformats.org/officeDocument/2006/relationships/image" Target="../media/image9.emf"/><Relationship Id="rId21" Type="http://schemas.openxmlformats.org/officeDocument/2006/relationships/image" Target="../media/image287.emf"/><Relationship Id="rId63" Type="http://schemas.openxmlformats.org/officeDocument/2006/relationships/image" Target="../media/image245.emf"/><Relationship Id="rId159" Type="http://schemas.openxmlformats.org/officeDocument/2006/relationships/image" Target="../media/image149.emf"/><Relationship Id="rId170" Type="http://schemas.openxmlformats.org/officeDocument/2006/relationships/image" Target="../media/image138.emf"/><Relationship Id="rId226" Type="http://schemas.openxmlformats.org/officeDocument/2006/relationships/image" Target="../media/image82.emf"/><Relationship Id="rId268" Type="http://schemas.openxmlformats.org/officeDocument/2006/relationships/image" Target="../media/image40.emf"/><Relationship Id="rId32" Type="http://schemas.openxmlformats.org/officeDocument/2006/relationships/image" Target="../media/image276.emf"/><Relationship Id="rId74" Type="http://schemas.openxmlformats.org/officeDocument/2006/relationships/image" Target="../media/image234.emf"/><Relationship Id="rId128" Type="http://schemas.openxmlformats.org/officeDocument/2006/relationships/image" Target="../media/image180.emf"/><Relationship Id="rId5" Type="http://schemas.openxmlformats.org/officeDocument/2006/relationships/image" Target="../media/image302.emf"/><Relationship Id="rId181" Type="http://schemas.openxmlformats.org/officeDocument/2006/relationships/image" Target="../media/image127.emf"/><Relationship Id="rId237" Type="http://schemas.openxmlformats.org/officeDocument/2006/relationships/image" Target="../media/image71.emf"/><Relationship Id="rId279" Type="http://schemas.openxmlformats.org/officeDocument/2006/relationships/image" Target="../media/image29.emf"/><Relationship Id="rId43" Type="http://schemas.openxmlformats.org/officeDocument/2006/relationships/image" Target="../media/image265.emf"/><Relationship Id="rId139" Type="http://schemas.openxmlformats.org/officeDocument/2006/relationships/image" Target="../media/image169.emf"/><Relationship Id="rId290" Type="http://schemas.openxmlformats.org/officeDocument/2006/relationships/image" Target="../media/image18.emf"/><Relationship Id="rId85" Type="http://schemas.openxmlformats.org/officeDocument/2006/relationships/image" Target="../media/image223.emf"/><Relationship Id="rId150" Type="http://schemas.openxmlformats.org/officeDocument/2006/relationships/image" Target="../media/image158.emf"/><Relationship Id="rId192" Type="http://schemas.openxmlformats.org/officeDocument/2006/relationships/image" Target="../media/image116.emf"/><Relationship Id="rId206" Type="http://schemas.openxmlformats.org/officeDocument/2006/relationships/image" Target="../media/image102.emf"/><Relationship Id="rId248" Type="http://schemas.openxmlformats.org/officeDocument/2006/relationships/image" Target="../media/image60.emf"/><Relationship Id="rId12" Type="http://schemas.openxmlformats.org/officeDocument/2006/relationships/image" Target="../media/image295.emf"/><Relationship Id="rId108" Type="http://schemas.openxmlformats.org/officeDocument/2006/relationships/image" Target="../media/image200.emf"/><Relationship Id="rId54" Type="http://schemas.openxmlformats.org/officeDocument/2006/relationships/image" Target="../media/image254.emf"/><Relationship Id="rId75" Type="http://schemas.openxmlformats.org/officeDocument/2006/relationships/image" Target="../media/image233.emf"/><Relationship Id="rId96" Type="http://schemas.openxmlformats.org/officeDocument/2006/relationships/image" Target="../media/image212.emf"/><Relationship Id="rId140" Type="http://schemas.openxmlformats.org/officeDocument/2006/relationships/image" Target="../media/image168.emf"/><Relationship Id="rId161" Type="http://schemas.openxmlformats.org/officeDocument/2006/relationships/image" Target="../media/image147.emf"/><Relationship Id="rId182" Type="http://schemas.openxmlformats.org/officeDocument/2006/relationships/image" Target="../media/image126.emf"/><Relationship Id="rId217" Type="http://schemas.openxmlformats.org/officeDocument/2006/relationships/image" Target="../media/image91.emf"/><Relationship Id="rId6" Type="http://schemas.openxmlformats.org/officeDocument/2006/relationships/image" Target="../media/image301.emf"/><Relationship Id="rId238" Type="http://schemas.openxmlformats.org/officeDocument/2006/relationships/image" Target="../media/image70.emf"/><Relationship Id="rId259" Type="http://schemas.openxmlformats.org/officeDocument/2006/relationships/image" Target="../media/image49.emf"/><Relationship Id="rId23" Type="http://schemas.openxmlformats.org/officeDocument/2006/relationships/image" Target="../media/image285.emf"/><Relationship Id="rId119" Type="http://schemas.openxmlformats.org/officeDocument/2006/relationships/image" Target="../media/image189.emf"/><Relationship Id="rId270" Type="http://schemas.openxmlformats.org/officeDocument/2006/relationships/image" Target="../media/image38.emf"/><Relationship Id="rId291" Type="http://schemas.openxmlformats.org/officeDocument/2006/relationships/image" Target="../media/image17.emf"/><Relationship Id="rId44" Type="http://schemas.openxmlformats.org/officeDocument/2006/relationships/image" Target="../media/image264.emf"/><Relationship Id="rId65" Type="http://schemas.openxmlformats.org/officeDocument/2006/relationships/image" Target="../media/image243.emf"/><Relationship Id="rId86" Type="http://schemas.openxmlformats.org/officeDocument/2006/relationships/image" Target="../media/image222.emf"/><Relationship Id="rId130" Type="http://schemas.openxmlformats.org/officeDocument/2006/relationships/image" Target="../media/image178.emf"/><Relationship Id="rId151" Type="http://schemas.openxmlformats.org/officeDocument/2006/relationships/image" Target="../media/image157.emf"/><Relationship Id="rId172" Type="http://schemas.openxmlformats.org/officeDocument/2006/relationships/image" Target="../media/image136.emf"/><Relationship Id="rId193" Type="http://schemas.openxmlformats.org/officeDocument/2006/relationships/image" Target="../media/image115.emf"/><Relationship Id="rId207" Type="http://schemas.openxmlformats.org/officeDocument/2006/relationships/image" Target="../media/image101.emf"/><Relationship Id="rId228" Type="http://schemas.openxmlformats.org/officeDocument/2006/relationships/image" Target="../media/image80.emf"/><Relationship Id="rId249" Type="http://schemas.openxmlformats.org/officeDocument/2006/relationships/image" Target="../media/image59.emf"/><Relationship Id="rId13" Type="http://schemas.openxmlformats.org/officeDocument/2006/relationships/image" Target="../media/image294.emf"/><Relationship Id="rId109" Type="http://schemas.openxmlformats.org/officeDocument/2006/relationships/image" Target="../media/image199.emf"/><Relationship Id="rId260" Type="http://schemas.openxmlformats.org/officeDocument/2006/relationships/image" Target="../media/image48.emf"/><Relationship Id="rId281" Type="http://schemas.openxmlformats.org/officeDocument/2006/relationships/image" Target="../media/image27.emf"/><Relationship Id="rId34" Type="http://schemas.openxmlformats.org/officeDocument/2006/relationships/image" Target="../media/image274.emf"/><Relationship Id="rId55" Type="http://schemas.openxmlformats.org/officeDocument/2006/relationships/image" Target="../media/image253.emf"/><Relationship Id="rId76" Type="http://schemas.openxmlformats.org/officeDocument/2006/relationships/image" Target="../media/image232.emf"/><Relationship Id="rId97" Type="http://schemas.openxmlformats.org/officeDocument/2006/relationships/image" Target="../media/image211.emf"/><Relationship Id="rId120" Type="http://schemas.openxmlformats.org/officeDocument/2006/relationships/image" Target="../media/image188.emf"/><Relationship Id="rId141" Type="http://schemas.openxmlformats.org/officeDocument/2006/relationships/image" Target="../media/image167.emf"/><Relationship Id="rId7" Type="http://schemas.openxmlformats.org/officeDocument/2006/relationships/image" Target="../media/image300.emf"/><Relationship Id="rId162" Type="http://schemas.openxmlformats.org/officeDocument/2006/relationships/image" Target="../media/image146.emf"/><Relationship Id="rId183" Type="http://schemas.openxmlformats.org/officeDocument/2006/relationships/image" Target="../media/image125.emf"/><Relationship Id="rId218" Type="http://schemas.openxmlformats.org/officeDocument/2006/relationships/image" Target="../media/image90.emf"/><Relationship Id="rId239" Type="http://schemas.openxmlformats.org/officeDocument/2006/relationships/image" Target="../media/image69.emf"/><Relationship Id="rId250" Type="http://schemas.openxmlformats.org/officeDocument/2006/relationships/image" Target="../media/image58.emf"/><Relationship Id="rId271" Type="http://schemas.openxmlformats.org/officeDocument/2006/relationships/image" Target="../media/image37.emf"/><Relationship Id="rId292" Type="http://schemas.openxmlformats.org/officeDocument/2006/relationships/image" Target="../media/image16.emf"/><Relationship Id="rId24" Type="http://schemas.openxmlformats.org/officeDocument/2006/relationships/image" Target="../media/image284.emf"/><Relationship Id="rId45" Type="http://schemas.openxmlformats.org/officeDocument/2006/relationships/image" Target="../media/image263.emf"/><Relationship Id="rId66" Type="http://schemas.openxmlformats.org/officeDocument/2006/relationships/image" Target="../media/image242.emf"/><Relationship Id="rId87" Type="http://schemas.openxmlformats.org/officeDocument/2006/relationships/image" Target="../media/image221.emf"/><Relationship Id="rId110" Type="http://schemas.openxmlformats.org/officeDocument/2006/relationships/image" Target="../media/image198.emf"/><Relationship Id="rId131" Type="http://schemas.openxmlformats.org/officeDocument/2006/relationships/image" Target="../media/image177.emf"/><Relationship Id="rId152" Type="http://schemas.openxmlformats.org/officeDocument/2006/relationships/image" Target="../media/image156.emf"/><Relationship Id="rId173" Type="http://schemas.openxmlformats.org/officeDocument/2006/relationships/image" Target="../media/image135.emf"/><Relationship Id="rId194" Type="http://schemas.openxmlformats.org/officeDocument/2006/relationships/image" Target="../media/image114.emf"/><Relationship Id="rId208" Type="http://schemas.openxmlformats.org/officeDocument/2006/relationships/image" Target="../media/image100.emf"/><Relationship Id="rId229" Type="http://schemas.openxmlformats.org/officeDocument/2006/relationships/image" Target="../media/image79.emf"/><Relationship Id="rId240" Type="http://schemas.openxmlformats.org/officeDocument/2006/relationships/image" Target="../media/image68.emf"/><Relationship Id="rId261" Type="http://schemas.openxmlformats.org/officeDocument/2006/relationships/image" Target="../media/image47.emf"/><Relationship Id="rId14" Type="http://schemas.openxmlformats.org/officeDocument/2006/relationships/image" Target="../media/image293.emf"/><Relationship Id="rId35" Type="http://schemas.openxmlformats.org/officeDocument/2006/relationships/image" Target="../media/image273.emf"/><Relationship Id="rId56" Type="http://schemas.openxmlformats.org/officeDocument/2006/relationships/image" Target="../media/image252.emf"/><Relationship Id="rId77" Type="http://schemas.openxmlformats.org/officeDocument/2006/relationships/image" Target="../media/image231.emf"/><Relationship Id="rId100" Type="http://schemas.openxmlformats.org/officeDocument/2006/relationships/image" Target="../media/image208.emf"/><Relationship Id="rId282" Type="http://schemas.openxmlformats.org/officeDocument/2006/relationships/image" Target="../media/image26.emf"/><Relationship Id="rId8" Type="http://schemas.openxmlformats.org/officeDocument/2006/relationships/image" Target="../media/image299.emf"/><Relationship Id="rId98" Type="http://schemas.openxmlformats.org/officeDocument/2006/relationships/image" Target="../media/image210.emf"/><Relationship Id="rId121" Type="http://schemas.openxmlformats.org/officeDocument/2006/relationships/image" Target="../media/image187.emf"/><Relationship Id="rId142" Type="http://schemas.openxmlformats.org/officeDocument/2006/relationships/image" Target="../media/image166.emf"/><Relationship Id="rId163" Type="http://schemas.openxmlformats.org/officeDocument/2006/relationships/image" Target="../media/image145.emf"/><Relationship Id="rId184" Type="http://schemas.openxmlformats.org/officeDocument/2006/relationships/image" Target="../media/image124.emf"/><Relationship Id="rId219" Type="http://schemas.openxmlformats.org/officeDocument/2006/relationships/image" Target="../media/image89.emf"/><Relationship Id="rId230" Type="http://schemas.openxmlformats.org/officeDocument/2006/relationships/image" Target="../media/image78.emf"/><Relationship Id="rId251" Type="http://schemas.openxmlformats.org/officeDocument/2006/relationships/image" Target="../media/image57.emf"/><Relationship Id="rId25" Type="http://schemas.openxmlformats.org/officeDocument/2006/relationships/image" Target="../media/image283.emf"/><Relationship Id="rId46" Type="http://schemas.openxmlformats.org/officeDocument/2006/relationships/image" Target="../media/image262.emf"/><Relationship Id="rId67" Type="http://schemas.openxmlformats.org/officeDocument/2006/relationships/image" Target="../media/image241.emf"/><Relationship Id="rId272" Type="http://schemas.openxmlformats.org/officeDocument/2006/relationships/image" Target="../media/image36.emf"/><Relationship Id="rId293" Type="http://schemas.openxmlformats.org/officeDocument/2006/relationships/image" Target="../media/image15.emf"/><Relationship Id="rId88" Type="http://schemas.openxmlformats.org/officeDocument/2006/relationships/image" Target="../media/image220.emf"/><Relationship Id="rId111" Type="http://schemas.openxmlformats.org/officeDocument/2006/relationships/image" Target="../media/image197.emf"/><Relationship Id="rId132" Type="http://schemas.openxmlformats.org/officeDocument/2006/relationships/image" Target="../media/image176.emf"/><Relationship Id="rId153" Type="http://schemas.openxmlformats.org/officeDocument/2006/relationships/image" Target="../media/image155.emf"/><Relationship Id="rId174" Type="http://schemas.openxmlformats.org/officeDocument/2006/relationships/image" Target="../media/image134.emf"/><Relationship Id="rId195" Type="http://schemas.openxmlformats.org/officeDocument/2006/relationships/image" Target="../media/image113.emf"/><Relationship Id="rId209" Type="http://schemas.openxmlformats.org/officeDocument/2006/relationships/image" Target="../media/image99.emf"/><Relationship Id="rId220" Type="http://schemas.openxmlformats.org/officeDocument/2006/relationships/image" Target="../media/image88.emf"/><Relationship Id="rId241" Type="http://schemas.openxmlformats.org/officeDocument/2006/relationships/image" Target="../media/image67.emf"/><Relationship Id="rId15" Type="http://schemas.openxmlformats.org/officeDocument/2006/relationships/image" Target="../media/image292.emf"/><Relationship Id="rId36" Type="http://schemas.openxmlformats.org/officeDocument/2006/relationships/image" Target="../media/image272.emf"/><Relationship Id="rId57" Type="http://schemas.openxmlformats.org/officeDocument/2006/relationships/image" Target="../media/image251.emf"/><Relationship Id="rId262" Type="http://schemas.openxmlformats.org/officeDocument/2006/relationships/image" Target="../media/image46.emf"/><Relationship Id="rId283" Type="http://schemas.openxmlformats.org/officeDocument/2006/relationships/image" Target="../media/image25.emf"/><Relationship Id="rId78" Type="http://schemas.openxmlformats.org/officeDocument/2006/relationships/image" Target="../media/image230.emf"/><Relationship Id="rId99" Type="http://schemas.openxmlformats.org/officeDocument/2006/relationships/image" Target="../media/image209.emf"/><Relationship Id="rId101" Type="http://schemas.openxmlformats.org/officeDocument/2006/relationships/image" Target="../media/image207.emf"/><Relationship Id="rId122" Type="http://schemas.openxmlformats.org/officeDocument/2006/relationships/image" Target="../media/image186.emf"/><Relationship Id="rId143" Type="http://schemas.openxmlformats.org/officeDocument/2006/relationships/image" Target="../media/image165.emf"/><Relationship Id="rId164" Type="http://schemas.openxmlformats.org/officeDocument/2006/relationships/image" Target="../media/image144.emf"/><Relationship Id="rId185" Type="http://schemas.openxmlformats.org/officeDocument/2006/relationships/image" Target="../media/image123.emf"/><Relationship Id="rId9" Type="http://schemas.openxmlformats.org/officeDocument/2006/relationships/image" Target="../media/image298.emf"/><Relationship Id="rId210" Type="http://schemas.openxmlformats.org/officeDocument/2006/relationships/image" Target="../media/image98.emf"/><Relationship Id="rId26" Type="http://schemas.openxmlformats.org/officeDocument/2006/relationships/image" Target="../media/image282.emf"/><Relationship Id="rId231" Type="http://schemas.openxmlformats.org/officeDocument/2006/relationships/image" Target="../media/image77.emf"/><Relationship Id="rId252" Type="http://schemas.openxmlformats.org/officeDocument/2006/relationships/image" Target="../media/image56.emf"/><Relationship Id="rId273" Type="http://schemas.openxmlformats.org/officeDocument/2006/relationships/image" Target="../media/image35.emf"/><Relationship Id="rId294" Type="http://schemas.openxmlformats.org/officeDocument/2006/relationships/image" Target="../media/image14.emf"/><Relationship Id="rId47" Type="http://schemas.openxmlformats.org/officeDocument/2006/relationships/image" Target="../media/image261.emf"/><Relationship Id="rId68" Type="http://schemas.openxmlformats.org/officeDocument/2006/relationships/image" Target="../media/image240.emf"/><Relationship Id="rId89" Type="http://schemas.openxmlformats.org/officeDocument/2006/relationships/image" Target="../media/image219.emf"/><Relationship Id="rId112" Type="http://schemas.openxmlformats.org/officeDocument/2006/relationships/image" Target="../media/image196.emf"/><Relationship Id="rId133" Type="http://schemas.openxmlformats.org/officeDocument/2006/relationships/image" Target="../media/image175.emf"/><Relationship Id="rId154" Type="http://schemas.openxmlformats.org/officeDocument/2006/relationships/image" Target="../media/image154.emf"/><Relationship Id="rId175" Type="http://schemas.openxmlformats.org/officeDocument/2006/relationships/image" Target="../media/image133.emf"/><Relationship Id="rId196" Type="http://schemas.openxmlformats.org/officeDocument/2006/relationships/image" Target="../media/image112.emf"/><Relationship Id="rId200" Type="http://schemas.openxmlformats.org/officeDocument/2006/relationships/image" Target="../media/image108.emf"/><Relationship Id="rId16" Type="http://schemas.openxmlformats.org/officeDocument/2006/relationships/image" Target="../media/image291.emf"/><Relationship Id="rId221" Type="http://schemas.openxmlformats.org/officeDocument/2006/relationships/image" Target="../media/image87.emf"/><Relationship Id="rId242" Type="http://schemas.openxmlformats.org/officeDocument/2006/relationships/image" Target="../media/image66.emf"/><Relationship Id="rId263" Type="http://schemas.openxmlformats.org/officeDocument/2006/relationships/image" Target="../media/image45.emf"/><Relationship Id="rId284" Type="http://schemas.openxmlformats.org/officeDocument/2006/relationships/image" Target="../media/image24.emf"/><Relationship Id="rId37" Type="http://schemas.openxmlformats.org/officeDocument/2006/relationships/image" Target="../media/image271.emf"/><Relationship Id="rId58" Type="http://schemas.openxmlformats.org/officeDocument/2006/relationships/image" Target="../media/image250.emf"/><Relationship Id="rId79" Type="http://schemas.openxmlformats.org/officeDocument/2006/relationships/image" Target="../media/image229.emf"/><Relationship Id="rId102" Type="http://schemas.openxmlformats.org/officeDocument/2006/relationships/image" Target="../media/image206.emf"/><Relationship Id="rId123" Type="http://schemas.openxmlformats.org/officeDocument/2006/relationships/image" Target="../media/image185.emf"/><Relationship Id="rId144" Type="http://schemas.openxmlformats.org/officeDocument/2006/relationships/image" Target="../media/image164.emf"/><Relationship Id="rId90" Type="http://schemas.openxmlformats.org/officeDocument/2006/relationships/image" Target="../media/image218.emf"/><Relationship Id="rId165" Type="http://schemas.openxmlformats.org/officeDocument/2006/relationships/image" Target="../media/image143.emf"/><Relationship Id="rId186" Type="http://schemas.openxmlformats.org/officeDocument/2006/relationships/image" Target="../media/image122.emf"/><Relationship Id="rId211" Type="http://schemas.openxmlformats.org/officeDocument/2006/relationships/image" Target="../media/image97.emf"/><Relationship Id="rId232" Type="http://schemas.openxmlformats.org/officeDocument/2006/relationships/image" Target="../media/image76.emf"/><Relationship Id="rId253" Type="http://schemas.openxmlformats.org/officeDocument/2006/relationships/image" Target="../media/image55.emf"/><Relationship Id="rId274" Type="http://schemas.openxmlformats.org/officeDocument/2006/relationships/image" Target="../media/image34.emf"/><Relationship Id="rId295" Type="http://schemas.openxmlformats.org/officeDocument/2006/relationships/image" Target="../media/image13.emf"/><Relationship Id="rId27" Type="http://schemas.openxmlformats.org/officeDocument/2006/relationships/image" Target="../media/image281.emf"/><Relationship Id="rId48" Type="http://schemas.openxmlformats.org/officeDocument/2006/relationships/image" Target="../media/image260.emf"/><Relationship Id="rId69" Type="http://schemas.openxmlformats.org/officeDocument/2006/relationships/image" Target="../media/image239.emf"/><Relationship Id="rId113" Type="http://schemas.openxmlformats.org/officeDocument/2006/relationships/image" Target="../media/image195.emf"/><Relationship Id="rId134" Type="http://schemas.openxmlformats.org/officeDocument/2006/relationships/image" Target="../media/image174.emf"/><Relationship Id="rId80" Type="http://schemas.openxmlformats.org/officeDocument/2006/relationships/image" Target="../media/image228.emf"/><Relationship Id="rId155" Type="http://schemas.openxmlformats.org/officeDocument/2006/relationships/image" Target="../media/image153.emf"/><Relationship Id="rId176" Type="http://schemas.openxmlformats.org/officeDocument/2006/relationships/image" Target="../media/image132.emf"/><Relationship Id="rId197" Type="http://schemas.openxmlformats.org/officeDocument/2006/relationships/image" Target="../media/image111.emf"/><Relationship Id="rId201" Type="http://schemas.openxmlformats.org/officeDocument/2006/relationships/image" Target="../media/image107.emf"/><Relationship Id="rId222" Type="http://schemas.openxmlformats.org/officeDocument/2006/relationships/image" Target="../media/image86.emf"/><Relationship Id="rId243" Type="http://schemas.openxmlformats.org/officeDocument/2006/relationships/image" Target="../media/image65.emf"/><Relationship Id="rId264" Type="http://schemas.openxmlformats.org/officeDocument/2006/relationships/image" Target="../media/image44.emf"/><Relationship Id="rId285" Type="http://schemas.openxmlformats.org/officeDocument/2006/relationships/image" Target="../media/image23.emf"/><Relationship Id="rId17" Type="http://schemas.openxmlformats.org/officeDocument/2006/relationships/image" Target="../media/image8.emf"/><Relationship Id="rId38" Type="http://schemas.openxmlformats.org/officeDocument/2006/relationships/image" Target="../media/image270.emf"/><Relationship Id="rId59" Type="http://schemas.openxmlformats.org/officeDocument/2006/relationships/image" Target="../media/image249.emf"/><Relationship Id="rId103" Type="http://schemas.openxmlformats.org/officeDocument/2006/relationships/image" Target="../media/image205.emf"/><Relationship Id="rId124" Type="http://schemas.openxmlformats.org/officeDocument/2006/relationships/image" Target="../media/image184.emf"/><Relationship Id="rId70" Type="http://schemas.openxmlformats.org/officeDocument/2006/relationships/image" Target="../media/image238.emf"/><Relationship Id="rId91" Type="http://schemas.openxmlformats.org/officeDocument/2006/relationships/image" Target="../media/image217.emf"/><Relationship Id="rId145" Type="http://schemas.openxmlformats.org/officeDocument/2006/relationships/image" Target="../media/image163.emf"/><Relationship Id="rId166" Type="http://schemas.openxmlformats.org/officeDocument/2006/relationships/image" Target="../media/image142.emf"/><Relationship Id="rId187" Type="http://schemas.openxmlformats.org/officeDocument/2006/relationships/image" Target="../media/image121.emf"/><Relationship Id="rId1" Type="http://schemas.openxmlformats.org/officeDocument/2006/relationships/image" Target="../media/image306.emf"/><Relationship Id="rId212" Type="http://schemas.openxmlformats.org/officeDocument/2006/relationships/image" Target="../media/image96.emf"/><Relationship Id="rId233" Type="http://schemas.openxmlformats.org/officeDocument/2006/relationships/image" Target="../media/image75.emf"/><Relationship Id="rId254" Type="http://schemas.openxmlformats.org/officeDocument/2006/relationships/image" Target="../media/image54.emf"/><Relationship Id="rId28" Type="http://schemas.openxmlformats.org/officeDocument/2006/relationships/image" Target="../media/image280.emf"/><Relationship Id="rId49" Type="http://schemas.openxmlformats.org/officeDocument/2006/relationships/image" Target="../media/image259.emf"/><Relationship Id="rId114" Type="http://schemas.openxmlformats.org/officeDocument/2006/relationships/image" Target="../media/image194.emf"/><Relationship Id="rId275" Type="http://schemas.openxmlformats.org/officeDocument/2006/relationships/image" Target="../media/image33.emf"/><Relationship Id="rId296" Type="http://schemas.openxmlformats.org/officeDocument/2006/relationships/image" Target="../media/image12.emf"/><Relationship Id="rId300" Type="http://schemas.openxmlformats.org/officeDocument/2006/relationships/image" Target="../media/image7.emf"/><Relationship Id="rId60" Type="http://schemas.openxmlformats.org/officeDocument/2006/relationships/image" Target="../media/image248.emf"/><Relationship Id="rId81" Type="http://schemas.openxmlformats.org/officeDocument/2006/relationships/image" Target="../media/image227.emf"/><Relationship Id="rId135" Type="http://schemas.openxmlformats.org/officeDocument/2006/relationships/image" Target="../media/image173.emf"/><Relationship Id="rId156" Type="http://schemas.openxmlformats.org/officeDocument/2006/relationships/image" Target="../media/image152.emf"/><Relationship Id="rId177" Type="http://schemas.openxmlformats.org/officeDocument/2006/relationships/image" Target="../media/image131.emf"/><Relationship Id="rId198" Type="http://schemas.openxmlformats.org/officeDocument/2006/relationships/image" Target="../media/image110.emf"/><Relationship Id="rId202" Type="http://schemas.openxmlformats.org/officeDocument/2006/relationships/image" Target="../media/image106.emf"/><Relationship Id="rId223" Type="http://schemas.openxmlformats.org/officeDocument/2006/relationships/image" Target="../media/image85.emf"/><Relationship Id="rId244" Type="http://schemas.openxmlformats.org/officeDocument/2006/relationships/image" Target="../media/image64.emf"/><Relationship Id="rId18" Type="http://schemas.openxmlformats.org/officeDocument/2006/relationships/image" Target="../media/image290.emf"/><Relationship Id="rId39" Type="http://schemas.openxmlformats.org/officeDocument/2006/relationships/image" Target="../media/image269.emf"/><Relationship Id="rId265" Type="http://schemas.openxmlformats.org/officeDocument/2006/relationships/image" Target="../media/image43.emf"/><Relationship Id="rId286" Type="http://schemas.openxmlformats.org/officeDocument/2006/relationships/image" Target="../media/image22.emf"/><Relationship Id="rId50" Type="http://schemas.openxmlformats.org/officeDocument/2006/relationships/image" Target="../media/image258.emf"/><Relationship Id="rId104" Type="http://schemas.openxmlformats.org/officeDocument/2006/relationships/image" Target="../media/image204.emf"/><Relationship Id="rId125" Type="http://schemas.openxmlformats.org/officeDocument/2006/relationships/image" Target="../media/image183.emf"/><Relationship Id="rId146" Type="http://schemas.openxmlformats.org/officeDocument/2006/relationships/image" Target="../media/image162.emf"/><Relationship Id="rId167" Type="http://schemas.openxmlformats.org/officeDocument/2006/relationships/image" Target="../media/image141.emf"/><Relationship Id="rId188" Type="http://schemas.openxmlformats.org/officeDocument/2006/relationships/image" Target="../media/image120.emf"/><Relationship Id="rId71" Type="http://schemas.openxmlformats.org/officeDocument/2006/relationships/image" Target="../media/image237.emf"/><Relationship Id="rId92" Type="http://schemas.openxmlformats.org/officeDocument/2006/relationships/image" Target="../media/image216.emf"/><Relationship Id="rId213" Type="http://schemas.openxmlformats.org/officeDocument/2006/relationships/image" Target="../media/image95.emf"/><Relationship Id="rId234" Type="http://schemas.openxmlformats.org/officeDocument/2006/relationships/image" Target="../media/image74.emf"/><Relationship Id="rId2" Type="http://schemas.openxmlformats.org/officeDocument/2006/relationships/image" Target="../media/image305.emf"/><Relationship Id="rId29" Type="http://schemas.openxmlformats.org/officeDocument/2006/relationships/image" Target="../media/image279.emf"/><Relationship Id="rId255" Type="http://schemas.openxmlformats.org/officeDocument/2006/relationships/image" Target="../media/image53.emf"/><Relationship Id="rId276" Type="http://schemas.openxmlformats.org/officeDocument/2006/relationships/image" Target="../media/image32.emf"/><Relationship Id="rId297" Type="http://schemas.openxmlformats.org/officeDocument/2006/relationships/image" Target="../media/image11.emf"/><Relationship Id="rId40" Type="http://schemas.openxmlformats.org/officeDocument/2006/relationships/image" Target="../media/image268.emf"/><Relationship Id="rId115" Type="http://schemas.openxmlformats.org/officeDocument/2006/relationships/image" Target="../media/image193.emf"/><Relationship Id="rId136" Type="http://schemas.openxmlformats.org/officeDocument/2006/relationships/image" Target="../media/image172.emf"/><Relationship Id="rId157" Type="http://schemas.openxmlformats.org/officeDocument/2006/relationships/image" Target="../media/image151.emf"/><Relationship Id="rId178" Type="http://schemas.openxmlformats.org/officeDocument/2006/relationships/image" Target="../media/image130.emf"/><Relationship Id="rId61" Type="http://schemas.openxmlformats.org/officeDocument/2006/relationships/image" Target="../media/image247.emf"/><Relationship Id="rId82" Type="http://schemas.openxmlformats.org/officeDocument/2006/relationships/image" Target="../media/image226.emf"/><Relationship Id="rId199" Type="http://schemas.openxmlformats.org/officeDocument/2006/relationships/image" Target="../media/image109.emf"/><Relationship Id="rId203" Type="http://schemas.openxmlformats.org/officeDocument/2006/relationships/image" Target="../media/image105.emf"/><Relationship Id="rId19" Type="http://schemas.openxmlformats.org/officeDocument/2006/relationships/image" Target="../media/image289.emf"/><Relationship Id="rId224" Type="http://schemas.openxmlformats.org/officeDocument/2006/relationships/image" Target="../media/image84.emf"/><Relationship Id="rId245" Type="http://schemas.openxmlformats.org/officeDocument/2006/relationships/image" Target="../media/image63.emf"/><Relationship Id="rId266" Type="http://schemas.openxmlformats.org/officeDocument/2006/relationships/image" Target="../media/image42.emf"/><Relationship Id="rId287" Type="http://schemas.openxmlformats.org/officeDocument/2006/relationships/image" Target="../media/image21.emf"/><Relationship Id="rId30" Type="http://schemas.openxmlformats.org/officeDocument/2006/relationships/image" Target="../media/image278.emf"/><Relationship Id="rId105" Type="http://schemas.openxmlformats.org/officeDocument/2006/relationships/image" Target="../media/image203.emf"/><Relationship Id="rId126" Type="http://schemas.openxmlformats.org/officeDocument/2006/relationships/image" Target="../media/image182.emf"/><Relationship Id="rId147" Type="http://schemas.openxmlformats.org/officeDocument/2006/relationships/image" Target="../media/image161.emf"/><Relationship Id="rId168" Type="http://schemas.openxmlformats.org/officeDocument/2006/relationships/image" Target="../media/image140.emf"/><Relationship Id="rId51" Type="http://schemas.openxmlformats.org/officeDocument/2006/relationships/image" Target="../media/image257.emf"/><Relationship Id="rId72" Type="http://schemas.openxmlformats.org/officeDocument/2006/relationships/image" Target="../media/image236.emf"/><Relationship Id="rId93" Type="http://schemas.openxmlformats.org/officeDocument/2006/relationships/image" Target="../media/image215.emf"/><Relationship Id="rId189" Type="http://schemas.openxmlformats.org/officeDocument/2006/relationships/image" Target="../media/image119.emf"/><Relationship Id="rId3" Type="http://schemas.openxmlformats.org/officeDocument/2006/relationships/image" Target="../media/image304.emf"/><Relationship Id="rId214" Type="http://schemas.openxmlformats.org/officeDocument/2006/relationships/image" Target="../media/image94.emf"/><Relationship Id="rId235" Type="http://schemas.openxmlformats.org/officeDocument/2006/relationships/image" Target="../media/image73.emf"/><Relationship Id="rId256" Type="http://schemas.openxmlformats.org/officeDocument/2006/relationships/image" Target="../media/image52.emf"/><Relationship Id="rId277" Type="http://schemas.openxmlformats.org/officeDocument/2006/relationships/image" Target="../media/image31.emf"/><Relationship Id="rId298" Type="http://schemas.openxmlformats.org/officeDocument/2006/relationships/image" Target="../media/image10.emf"/><Relationship Id="rId116" Type="http://schemas.openxmlformats.org/officeDocument/2006/relationships/image" Target="../media/image192.emf"/><Relationship Id="rId137" Type="http://schemas.openxmlformats.org/officeDocument/2006/relationships/image" Target="../media/image171.emf"/><Relationship Id="rId158" Type="http://schemas.openxmlformats.org/officeDocument/2006/relationships/image" Target="../media/image150.emf"/><Relationship Id="rId20" Type="http://schemas.openxmlformats.org/officeDocument/2006/relationships/image" Target="../media/image288.emf"/><Relationship Id="rId41" Type="http://schemas.openxmlformats.org/officeDocument/2006/relationships/image" Target="../media/image267.emf"/><Relationship Id="rId62" Type="http://schemas.openxmlformats.org/officeDocument/2006/relationships/image" Target="../media/image246.emf"/><Relationship Id="rId83" Type="http://schemas.openxmlformats.org/officeDocument/2006/relationships/image" Target="../media/image225.emf"/><Relationship Id="rId179" Type="http://schemas.openxmlformats.org/officeDocument/2006/relationships/image" Target="../media/image129.emf"/><Relationship Id="rId190" Type="http://schemas.openxmlformats.org/officeDocument/2006/relationships/image" Target="../media/image118.emf"/><Relationship Id="rId204" Type="http://schemas.openxmlformats.org/officeDocument/2006/relationships/image" Target="../media/image104.emf"/><Relationship Id="rId225" Type="http://schemas.openxmlformats.org/officeDocument/2006/relationships/image" Target="../media/image83.emf"/><Relationship Id="rId246" Type="http://schemas.openxmlformats.org/officeDocument/2006/relationships/image" Target="../media/image62.emf"/><Relationship Id="rId267" Type="http://schemas.openxmlformats.org/officeDocument/2006/relationships/image" Target="../media/image41.emf"/><Relationship Id="rId288" Type="http://schemas.openxmlformats.org/officeDocument/2006/relationships/image" Target="../media/image20.emf"/><Relationship Id="rId106" Type="http://schemas.openxmlformats.org/officeDocument/2006/relationships/image" Target="../media/image202.emf"/><Relationship Id="rId127" Type="http://schemas.openxmlformats.org/officeDocument/2006/relationships/image" Target="../media/image181.emf"/><Relationship Id="rId10" Type="http://schemas.openxmlformats.org/officeDocument/2006/relationships/image" Target="../media/image297.emf"/><Relationship Id="rId31" Type="http://schemas.openxmlformats.org/officeDocument/2006/relationships/image" Target="../media/image277.emf"/><Relationship Id="rId52" Type="http://schemas.openxmlformats.org/officeDocument/2006/relationships/image" Target="../media/image256.emf"/><Relationship Id="rId73" Type="http://schemas.openxmlformats.org/officeDocument/2006/relationships/image" Target="../media/image235.emf"/><Relationship Id="rId94" Type="http://schemas.openxmlformats.org/officeDocument/2006/relationships/image" Target="../media/image214.emf"/><Relationship Id="rId148" Type="http://schemas.openxmlformats.org/officeDocument/2006/relationships/image" Target="../media/image160.emf"/><Relationship Id="rId169" Type="http://schemas.openxmlformats.org/officeDocument/2006/relationships/image" Target="../media/image139.emf"/><Relationship Id="rId4" Type="http://schemas.openxmlformats.org/officeDocument/2006/relationships/image" Target="../media/image303.emf"/><Relationship Id="rId180" Type="http://schemas.openxmlformats.org/officeDocument/2006/relationships/image" Target="../media/image128.emf"/><Relationship Id="rId215" Type="http://schemas.openxmlformats.org/officeDocument/2006/relationships/image" Target="../media/image93.emf"/><Relationship Id="rId236" Type="http://schemas.openxmlformats.org/officeDocument/2006/relationships/image" Target="../media/image72.emf"/><Relationship Id="rId257" Type="http://schemas.openxmlformats.org/officeDocument/2006/relationships/image" Target="../media/image51.emf"/><Relationship Id="rId278" Type="http://schemas.openxmlformats.org/officeDocument/2006/relationships/image" Target="../media/image30.emf"/><Relationship Id="rId42" Type="http://schemas.openxmlformats.org/officeDocument/2006/relationships/image" Target="../media/image266.emf"/><Relationship Id="rId84" Type="http://schemas.openxmlformats.org/officeDocument/2006/relationships/image" Target="../media/image224.emf"/><Relationship Id="rId138" Type="http://schemas.openxmlformats.org/officeDocument/2006/relationships/image" Target="../media/image170.emf"/><Relationship Id="rId191" Type="http://schemas.openxmlformats.org/officeDocument/2006/relationships/image" Target="../media/image117.emf"/><Relationship Id="rId205" Type="http://schemas.openxmlformats.org/officeDocument/2006/relationships/image" Target="../media/image103.emf"/><Relationship Id="rId247" Type="http://schemas.openxmlformats.org/officeDocument/2006/relationships/image" Target="../media/image61.emf"/><Relationship Id="rId107" Type="http://schemas.openxmlformats.org/officeDocument/2006/relationships/image" Target="../media/image201.emf"/><Relationship Id="rId289" Type="http://schemas.openxmlformats.org/officeDocument/2006/relationships/image" Target="../media/image19.emf"/><Relationship Id="rId11" Type="http://schemas.openxmlformats.org/officeDocument/2006/relationships/image" Target="../media/image296.emf"/><Relationship Id="rId53" Type="http://schemas.openxmlformats.org/officeDocument/2006/relationships/image" Target="../media/image255.emf"/><Relationship Id="rId149" Type="http://schemas.openxmlformats.org/officeDocument/2006/relationships/image" Target="../media/image159.emf"/><Relationship Id="rId95" Type="http://schemas.openxmlformats.org/officeDocument/2006/relationships/image" Target="../media/image213.emf"/><Relationship Id="rId160" Type="http://schemas.openxmlformats.org/officeDocument/2006/relationships/image" Target="../media/image148.emf"/><Relationship Id="rId216" Type="http://schemas.openxmlformats.org/officeDocument/2006/relationships/image" Target="../media/image92.emf"/><Relationship Id="rId258" Type="http://schemas.openxmlformats.org/officeDocument/2006/relationships/image" Target="../media/image50.emf"/><Relationship Id="rId22" Type="http://schemas.openxmlformats.org/officeDocument/2006/relationships/image" Target="../media/image286.emf"/><Relationship Id="rId64" Type="http://schemas.openxmlformats.org/officeDocument/2006/relationships/image" Target="../media/image244.emf"/><Relationship Id="rId118" Type="http://schemas.openxmlformats.org/officeDocument/2006/relationships/image" Target="../media/image190.emf"/><Relationship Id="rId171" Type="http://schemas.openxmlformats.org/officeDocument/2006/relationships/image" Target="../media/image137.emf"/><Relationship Id="rId227" Type="http://schemas.openxmlformats.org/officeDocument/2006/relationships/image" Target="../media/image81.emf"/><Relationship Id="rId269" Type="http://schemas.openxmlformats.org/officeDocument/2006/relationships/image" Target="../media/image39.emf"/><Relationship Id="rId33" Type="http://schemas.openxmlformats.org/officeDocument/2006/relationships/image" Target="../media/image275.emf"/><Relationship Id="rId129" Type="http://schemas.openxmlformats.org/officeDocument/2006/relationships/image" Target="../media/image179.emf"/><Relationship Id="rId280" Type="http://schemas.openxmlformats.org/officeDocument/2006/relationships/image" Target="../media/image28.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0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10</xdr:row>
          <xdr:rowOff>9525</xdr:rowOff>
        </xdr:from>
        <xdr:to>
          <xdr:col>5</xdr:col>
          <xdr:colOff>209550</xdr:colOff>
          <xdr:row>15</xdr:row>
          <xdr:rowOff>142875</xdr:rowOff>
        </xdr:to>
        <xdr:sp macro="" textlink="">
          <xdr:nvSpPr>
            <xdr:cNvPr id="3078" name="CommandButton1"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xdr:row>
          <xdr:rowOff>9525</xdr:rowOff>
        </xdr:from>
        <xdr:to>
          <xdr:col>5</xdr:col>
          <xdr:colOff>228600</xdr:colOff>
          <xdr:row>21</xdr:row>
          <xdr:rowOff>142875</xdr:rowOff>
        </xdr:to>
        <xdr:sp macro="" textlink="">
          <xdr:nvSpPr>
            <xdr:cNvPr id="3079" name="CommandButton2"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9525</xdr:rowOff>
        </xdr:from>
        <xdr:to>
          <xdr:col>5</xdr:col>
          <xdr:colOff>228600</xdr:colOff>
          <xdr:row>27</xdr:row>
          <xdr:rowOff>142875</xdr:rowOff>
        </xdr:to>
        <xdr:sp macro="" textlink="">
          <xdr:nvSpPr>
            <xdr:cNvPr id="3080" name="CommandButton3"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9525</xdr:rowOff>
        </xdr:from>
        <xdr:to>
          <xdr:col>5</xdr:col>
          <xdr:colOff>228600</xdr:colOff>
          <xdr:row>33</xdr:row>
          <xdr:rowOff>142875</xdr:rowOff>
        </xdr:to>
        <xdr:sp macro="" textlink="">
          <xdr:nvSpPr>
            <xdr:cNvPr id="3081" name="CommandButton4"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34</xdr:row>
          <xdr:rowOff>9525</xdr:rowOff>
        </xdr:from>
        <xdr:to>
          <xdr:col>5</xdr:col>
          <xdr:colOff>209550</xdr:colOff>
          <xdr:row>39</xdr:row>
          <xdr:rowOff>142875</xdr:rowOff>
        </xdr:to>
        <xdr:sp macro="" textlink="">
          <xdr:nvSpPr>
            <xdr:cNvPr id="3082" name="CommandButton5"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1</xdr:row>
          <xdr:rowOff>76200</xdr:rowOff>
        </xdr:from>
        <xdr:to>
          <xdr:col>11</xdr:col>
          <xdr:colOff>523875</xdr:colOff>
          <xdr:row>7</xdr:row>
          <xdr:rowOff>104775</xdr:rowOff>
        </xdr:to>
        <xdr:sp macro="" textlink="">
          <xdr:nvSpPr>
            <xdr:cNvPr id="4097" name="CommandButton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238125</xdr:colOff>
          <xdr:row>72</xdr:row>
          <xdr:rowOff>85725</xdr:rowOff>
        </xdr:from>
        <xdr:to>
          <xdr:col>10</xdr:col>
          <xdr:colOff>685800</xdr:colOff>
          <xdr:row>74</xdr:row>
          <xdr:rowOff>28575</xdr:rowOff>
        </xdr:to>
        <xdr:sp macro="" textlink="">
          <xdr:nvSpPr>
            <xdr:cNvPr id="1030" name="ComboBox1" hidden="1">
              <a:extLst>
                <a:ext uri="{63B3BB69-23CF-44E3-9099-C40C66FF867C}">
                  <a14:compatExt spid="_x0000_s1030"/>
                </a:ext>
                <a:ext uri="{FF2B5EF4-FFF2-40B4-BE49-F238E27FC236}">
                  <a16:creationId xmlns:a16="http://schemas.microsoft.com/office/drawing/2014/main" id="{00000000-0008-0000-04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74</xdr:row>
          <xdr:rowOff>104775</xdr:rowOff>
        </xdr:from>
        <xdr:to>
          <xdr:col>10</xdr:col>
          <xdr:colOff>685800</xdr:colOff>
          <xdr:row>75</xdr:row>
          <xdr:rowOff>76200</xdr:rowOff>
        </xdr:to>
        <xdr:sp macro="" textlink="">
          <xdr:nvSpPr>
            <xdr:cNvPr id="1031" name="ComboBox2" hidden="1">
              <a:extLst>
                <a:ext uri="{63B3BB69-23CF-44E3-9099-C40C66FF867C}">
                  <a14:compatExt spid="_x0000_s1031"/>
                </a:ext>
                <a:ext uri="{FF2B5EF4-FFF2-40B4-BE49-F238E27FC236}">
                  <a16:creationId xmlns:a16="http://schemas.microsoft.com/office/drawing/2014/main" id="{00000000-0008-0000-04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74</xdr:row>
          <xdr:rowOff>142875</xdr:rowOff>
        </xdr:from>
        <xdr:to>
          <xdr:col>10</xdr:col>
          <xdr:colOff>685800</xdr:colOff>
          <xdr:row>76</xdr:row>
          <xdr:rowOff>19050</xdr:rowOff>
        </xdr:to>
        <xdr:sp macro="" textlink="">
          <xdr:nvSpPr>
            <xdr:cNvPr id="1033" name="ComboBox4" hidden="1">
              <a:extLst>
                <a:ext uri="{63B3BB69-23CF-44E3-9099-C40C66FF867C}">
                  <a14:compatExt spid="_x0000_s1033"/>
                </a:ext>
                <a:ext uri="{FF2B5EF4-FFF2-40B4-BE49-F238E27FC236}">
                  <a16:creationId xmlns:a16="http://schemas.microsoft.com/office/drawing/2014/main" id="{00000000-0008-0000-04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75</xdr:row>
          <xdr:rowOff>0</xdr:rowOff>
        </xdr:from>
        <xdr:to>
          <xdr:col>10</xdr:col>
          <xdr:colOff>685800</xdr:colOff>
          <xdr:row>76</xdr:row>
          <xdr:rowOff>57150</xdr:rowOff>
        </xdr:to>
        <xdr:sp macro="" textlink="">
          <xdr:nvSpPr>
            <xdr:cNvPr id="1049" name="ComboBox3" hidden="1">
              <a:extLst>
                <a:ext uri="{63B3BB69-23CF-44E3-9099-C40C66FF867C}">
                  <a14:compatExt spid="_x0000_s1049"/>
                </a:ext>
                <a:ext uri="{FF2B5EF4-FFF2-40B4-BE49-F238E27FC236}">
                  <a16:creationId xmlns:a16="http://schemas.microsoft.com/office/drawing/2014/main" id="{00000000-0008-0000-04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75</xdr:row>
          <xdr:rowOff>152400</xdr:rowOff>
        </xdr:from>
        <xdr:to>
          <xdr:col>10</xdr:col>
          <xdr:colOff>685800</xdr:colOff>
          <xdr:row>77</xdr:row>
          <xdr:rowOff>19050</xdr:rowOff>
        </xdr:to>
        <xdr:sp macro="" textlink="">
          <xdr:nvSpPr>
            <xdr:cNvPr id="1050" name="ComboBox5" hidden="1">
              <a:extLst>
                <a:ext uri="{63B3BB69-23CF-44E3-9099-C40C66FF867C}">
                  <a14:compatExt spid="_x0000_s1050"/>
                </a:ext>
                <a:ext uri="{FF2B5EF4-FFF2-40B4-BE49-F238E27FC236}">
                  <a16:creationId xmlns:a16="http://schemas.microsoft.com/office/drawing/2014/main" id="{00000000-0008-0000-04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76</xdr:row>
          <xdr:rowOff>152400</xdr:rowOff>
        </xdr:from>
        <xdr:to>
          <xdr:col>10</xdr:col>
          <xdr:colOff>685800</xdr:colOff>
          <xdr:row>78</xdr:row>
          <xdr:rowOff>28575</xdr:rowOff>
        </xdr:to>
        <xdr:sp macro="" textlink="">
          <xdr:nvSpPr>
            <xdr:cNvPr id="1051" name="ComboBox6" hidden="1">
              <a:extLst>
                <a:ext uri="{63B3BB69-23CF-44E3-9099-C40C66FF867C}">
                  <a14:compatExt spid="_x0000_s1051"/>
                </a:ext>
                <a:ext uri="{FF2B5EF4-FFF2-40B4-BE49-F238E27FC236}">
                  <a16:creationId xmlns:a16="http://schemas.microsoft.com/office/drawing/2014/main" id="{00000000-0008-0000-04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77</xdr:row>
          <xdr:rowOff>161925</xdr:rowOff>
        </xdr:from>
        <xdr:to>
          <xdr:col>10</xdr:col>
          <xdr:colOff>685800</xdr:colOff>
          <xdr:row>79</xdr:row>
          <xdr:rowOff>28575</xdr:rowOff>
        </xdr:to>
        <xdr:sp macro="" textlink="">
          <xdr:nvSpPr>
            <xdr:cNvPr id="1052" name="ComboBox7" hidden="1">
              <a:extLst>
                <a:ext uri="{63B3BB69-23CF-44E3-9099-C40C66FF867C}">
                  <a14:compatExt spid="_x0000_s1052"/>
                </a:ext>
                <a:ext uri="{FF2B5EF4-FFF2-40B4-BE49-F238E27FC236}">
                  <a16:creationId xmlns:a16="http://schemas.microsoft.com/office/drawing/2014/main" id="{00000000-0008-0000-04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79</xdr:row>
          <xdr:rowOff>161925</xdr:rowOff>
        </xdr:from>
        <xdr:to>
          <xdr:col>10</xdr:col>
          <xdr:colOff>685800</xdr:colOff>
          <xdr:row>81</xdr:row>
          <xdr:rowOff>38100</xdr:rowOff>
        </xdr:to>
        <xdr:sp macro="" textlink="">
          <xdr:nvSpPr>
            <xdr:cNvPr id="1053" name="ComboBox8" hidden="1">
              <a:extLst>
                <a:ext uri="{63B3BB69-23CF-44E3-9099-C40C66FF867C}">
                  <a14:compatExt spid="_x0000_s1053"/>
                </a:ext>
                <a:ext uri="{FF2B5EF4-FFF2-40B4-BE49-F238E27FC236}">
                  <a16:creationId xmlns:a16="http://schemas.microsoft.com/office/drawing/2014/main" id="{00000000-0008-0000-04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82</xdr:row>
          <xdr:rowOff>0</xdr:rowOff>
        </xdr:from>
        <xdr:to>
          <xdr:col>10</xdr:col>
          <xdr:colOff>685800</xdr:colOff>
          <xdr:row>83</xdr:row>
          <xdr:rowOff>57150</xdr:rowOff>
        </xdr:to>
        <xdr:sp macro="" textlink="">
          <xdr:nvSpPr>
            <xdr:cNvPr id="1054" name="ComboBox9" hidden="1">
              <a:extLst>
                <a:ext uri="{63B3BB69-23CF-44E3-9099-C40C66FF867C}">
                  <a14:compatExt spid="_x0000_s1054"/>
                </a:ext>
                <a:ext uri="{FF2B5EF4-FFF2-40B4-BE49-F238E27FC236}">
                  <a16:creationId xmlns:a16="http://schemas.microsoft.com/office/drawing/2014/main" id="{00000000-0008-0000-04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82</xdr:row>
          <xdr:rowOff>180975</xdr:rowOff>
        </xdr:from>
        <xdr:to>
          <xdr:col>10</xdr:col>
          <xdr:colOff>685800</xdr:colOff>
          <xdr:row>84</xdr:row>
          <xdr:rowOff>57150</xdr:rowOff>
        </xdr:to>
        <xdr:sp macro="" textlink="">
          <xdr:nvSpPr>
            <xdr:cNvPr id="1055" name="ComboBox10" hidden="1">
              <a:extLst>
                <a:ext uri="{63B3BB69-23CF-44E3-9099-C40C66FF867C}">
                  <a14:compatExt spid="_x0000_s1055"/>
                </a:ext>
                <a:ext uri="{FF2B5EF4-FFF2-40B4-BE49-F238E27FC236}">
                  <a16:creationId xmlns:a16="http://schemas.microsoft.com/office/drawing/2014/main" id="{00000000-0008-0000-04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83</xdr:row>
          <xdr:rowOff>180975</xdr:rowOff>
        </xdr:from>
        <xdr:to>
          <xdr:col>10</xdr:col>
          <xdr:colOff>685800</xdr:colOff>
          <xdr:row>85</xdr:row>
          <xdr:rowOff>47625</xdr:rowOff>
        </xdr:to>
        <xdr:sp macro="" textlink="">
          <xdr:nvSpPr>
            <xdr:cNvPr id="1056" name="ComboBox11" hidden="1">
              <a:extLst>
                <a:ext uri="{63B3BB69-23CF-44E3-9099-C40C66FF867C}">
                  <a14:compatExt spid="_x0000_s1056"/>
                </a:ext>
                <a:ext uri="{FF2B5EF4-FFF2-40B4-BE49-F238E27FC236}">
                  <a16:creationId xmlns:a16="http://schemas.microsoft.com/office/drawing/2014/main" id="{00000000-0008-0000-04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84</xdr:row>
          <xdr:rowOff>9525</xdr:rowOff>
        </xdr:from>
        <xdr:to>
          <xdr:col>10</xdr:col>
          <xdr:colOff>685800</xdr:colOff>
          <xdr:row>85</xdr:row>
          <xdr:rowOff>66675</xdr:rowOff>
        </xdr:to>
        <xdr:sp macro="" textlink="">
          <xdr:nvSpPr>
            <xdr:cNvPr id="1057" name="ComboBox12" hidden="1">
              <a:extLst>
                <a:ext uri="{63B3BB69-23CF-44E3-9099-C40C66FF867C}">
                  <a14:compatExt spid="_x0000_s1057"/>
                </a:ext>
                <a:ext uri="{FF2B5EF4-FFF2-40B4-BE49-F238E27FC236}">
                  <a16:creationId xmlns:a16="http://schemas.microsoft.com/office/drawing/2014/main" id="{00000000-0008-0000-04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86</xdr:row>
          <xdr:rowOff>19050</xdr:rowOff>
        </xdr:from>
        <xdr:to>
          <xdr:col>10</xdr:col>
          <xdr:colOff>685800</xdr:colOff>
          <xdr:row>87</xdr:row>
          <xdr:rowOff>66675</xdr:rowOff>
        </xdr:to>
        <xdr:sp macro="" textlink="">
          <xdr:nvSpPr>
            <xdr:cNvPr id="1058" name="ComboBox13" hidden="1">
              <a:extLst>
                <a:ext uri="{63B3BB69-23CF-44E3-9099-C40C66FF867C}">
                  <a14:compatExt spid="_x0000_s1058"/>
                </a:ext>
                <a:ext uri="{FF2B5EF4-FFF2-40B4-BE49-F238E27FC236}">
                  <a16:creationId xmlns:a16="http://schemas.microsoft.com/office/drawing/2014/main" id="{00000000-0008-0000-04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97</xdr:row>
          <xdr:rowOff>0</xdr:rowOff>
        </xdr:from>
        <xdr:to>
          <xdr:col>10</xdr:col>
          <xdr:colOff>685800</xdr:colOff>
          <xdr:row>98</xdr:row>
          <xdr:rowOff>57150</xdr:rowOff>
        </xdr:to>
        <xdr:sp macro="" textlink="">
          <xdr:nvSpPr>
            <xdr:cNvPr id="1059" name="ComboBox14" hidden="1">
              <a:extLst>
                <a:ext uri="{63B3BB69-23CF-44E3-9099-C40C66FF867C}">
                  <a14:compatExt spid="_x0000_s1059"/>
                </a:ext>
                <a:ext uri="{FF2B5EF4-FFF2-40B4-BE49-F238E27FC236}">
                  <a16:creationId xmlns:a16="http://schemas.microsoft.com/office/drawing/2014/main" id="{00000000-0008-0000-04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98</xdr:row>
          <xdr:rowOff>9525</xdr:rowOff>
        </xdr:from>
        <xdr:to>
          <xdr:col>10</xdr:col>
          <xdr:colOff>685800</xdr:colOff>
          <xdr:row>99</xdr:row>
          <xdr:rowOff>57150</xdr:rowOff>
        </xdr:to>
        <xdr:sp macro="" textlink="">
          <xdr:nvSpPr>
            <xdr:cNvPr id="1060" name="ComboBox15" hidden="1">
              <a:extLst>
                <a:ext uri="{63B3BB69-23CF-44E3-9099-C40C66FF867C}">
                  <a14:compatExt spid="_x0000_s1060"/>
                </a:ext>
                <a:ext uri="{FF2B5EF4-FFF2-40B4-BE49-F238E27FC236}">
                  <a16:creationId xmlns:a16="http://schemas.microsoft.com/office/drawing/2014/main" id="{00000000-0008-0000-04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99</xdr:row>
          <xdr:rowOff>9525</xdr:rowOff>
        </xdr:from>
        <xdr:to>
          <xdr:col>10</xdr:col>
          <xdr:colOff>685800</xdr:colOff>
          <xdr:row>100</xdr:row>
          <xdr:rowOff>57150</xdr:rowOff>
        </xdr:to>
        <xdr:sp macro="" textlink="">
          <xdr:nvSpPr>
            <xdr:cNvPr id="1061" name="ComboBox16" hidden="1">
              <a:extLst>
                <a:ext uri="{63B3BB69-23CF-44E3-9099-C40C66FF867C}">
                  <a14:compatExt spid="_x0000_s1061"/>
                </a:ext>
                <a:ext uri="{FF2B5EF4-FFF2-40B4-BE49-F238E27FC236}">
                  <a16:creationId xmlns:a16="http://schemas.microsoft.com/office/drawing/2014/main" id="{00000000-0008-0000-04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100</xdr:row>
          <xdr:rowOff>19050</xdr:rowOff>
        </xdr:from>
        <xdr:to>
          <xdr:col>10</xdr:col>
          <xdr:colOff>685800</xdr:colOff>
          <xdr:row>101</xdr:row>
          <xdr:rowOff>66675</xdr:rowOff>
        </xdr:to>
        <xdr:sp macro="" textlink="">
          <xdr:nvSpPr>
            <xdr:cNvPr id="1062" name="ComboBox17" hidden="1">
              <a:extLst>
                <a:ext uri="{63B3BB69-23CF-44E3-9099-C40C66FF867C}">
                  <a14:compatExt spid="_x0000_s1062"/>
                </a:ext>
                <a:ext uri="{FF2B5EF4-FFF2-40B4-BE49-F238E27FC236}">
                  <a16:creationId xmlns:a16="http://schemas.microsoft.com/office/drawing/2014/main" id="{00000000-0008-0000-04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100</xdr:row>
          <xdr:rowOff>180975</xdr:rowOff>
        </xdr:from>
        <xdr:to>
          <xdr:col>10</xdr:col>
          <xdr:colOff>685800</xdr:colOff>
          <xdr:row>102</xdr:row>
          <xdr:rowOff>47625</xdr:rowOff>
        </xdr:to>
        <xdr:sp macro="" textlink="">
          <xdr:nvSpPr>
            <xdr:cNvPr id="1064" name="ComboBox18" hidden="1">
              <a:extLst>
                <a:ext uri="{63B3BB69-23CF-44E3-9099-C40C66FF867C}">
                  <a14:compatExt spid="_x0000_s1064"/>
                </a:ext>
                <a:ext uri="{FF2B5EF4-FFF2-40B4-BE49-F238E27FC236}">
                  <a16:creationId xmlns:a16="http://schemas.microsoft.com/office/drawing/2014/main" id="{00000000-0008-0000-04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101</xdr:row>
          <xdr:rowOff>19050</xdr:rowOff>
        </xdr:from>
        <xdr:to>
          <xdr:col>10</xdr:col>
          <xdr:colOff>685800</xdr:colOff>
          <xdr:row>102</xdr:row>
          <xdr:rowOff>66675</xdr:rowOff>
        </xdr:to>
        <xdr:sp macro="" textlink="">
          <xdr:nvSpPr>
            <xdr:cNvPr id="1065" name="ComboBox19" hidden="1">
              <a:extLst>
                <a:ext uri="{63B3BB69-23CF-44E3-9099-C40C66FF867C}">
                  <a14:compatExt spid="_x0000_s1065"/>
                </a:ext>
                <a:ext uri="{FF2B5EF4-FFF2-40B4-BE49-F238E27FC236}">
                  <a16:creationId xmlns:a16="http://schemas.microsoft.com/office/drawing/2014/main" id="{00000000-0008-0000-04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102</xdr:row>
          <xdr:rowOff>19050</xdr:rowOff>
        </xdr:from>
        <xdr:to>
          <xdr:col>10</xdr:col>
          <xdr:colOff>685800</xdr:colOff>
          <xdr:row>103</xdr:row>
          <xdr:rowOff>76200</xdr:rowOff>
        </xdr:to>
        <xdr:sp macro="" textlink="">
          <xdr:nvSpPr>
            <xdr:cNvPr id="1066" name="ComboBox20" hidden="1">
              <a:extLst>
                <a:ext uri="{63B3BB69-23CF-44E3-9099-C40C66FF867C}">
                  <a14:compatExt spid="_x0000_s1066"/>
                </a:ext>
                <a:ext uri="{FF2B5EF4-FFF2-40B4-BE49-F238E27FC236}">
                  <a16:creationId xmlns:a16="http://schemas.microsoft.com/office/drawing/2014/main" id="{00000000-0008-0000-04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103</xdr:row>
          <xdr:rowOff>28575</xdr:rowOff>
        </xdr:from>
        <xdr:to>
          <xdr:col>10</xdr:col>
          <xdr:colOff>685800</xdr:colOff>
          <xdr:row>104</xdr:row>
          <xdr:rowOff>85725</xdr:rowOff>
        </xdr:to>
        <xdr:sp macro="" textlink="">
          <xdr:nvSpPr>
            <xdr:cNvPr id="1067" name="ComboBox21" hidden="1">
              <a:extLst>
                <a:ext uri="{63B3BB69-23CF-44E3-9099-C40C66FF867C}">
                  <a14:compatExt spid="_x0000_s1067"/>
                </a:ext>
                <a:ext uri="{FF2B5EF4-FFF2-40B4-BE49-F238E27FC236}">
                  <a16:creationId xmlns:a16="http://schemas.microsoft.com/office/drawing/2014/main" id="{00000000-0008-0000-04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104</xdr:row>
          <xdr:rowOff>38100</xdr:rowOff>
        </xdr:from>
        <xdr:to>
          <xdr:col>10</xdr:col>
          <xdr:colOff>685800</xdr:colOff>
          <xdr:row>105</xdr:row>
          <xdr:rowOff>85725</xdr:rowOff>
        </xdr:to>
        <xdr:sp macro="" textlink="">
          <xdr:nvSpPr>
            <xdr:cNvPr id="1068" name="ComboBox22" hidden="1">
              <a:extLst>
                <a:ext uri="{63B3BB69-23CF-44E3-9099-C40C66FF867C}">
                  <a14:compatExt spid="_x0000_s1068"/>
                </a:ext>
                <a:ext uri="{FF2B5EF4-FFF2-40B4-BE49-F238E27FC236}">
                  <a16:creationId xmlns:a16="http://schemas.microsoft.com/office/drawing/2014/main" id="{00000000-0008-0000-04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105</xdr:row>
          <xdr:rowOff>19050</xdr:rowOff>
        </xdr:from>
        <xdr:to>
          <xdr:col>10</xdr:col>
          <xdr:colOff>685800</xdr:colOff>
          <xdr:row>106</xdr:row>
          <xdr:rowOff>76200</xdr:rowOff>
        </xdr:to>
        <xdr:sp macro="" textlink="">
          <xdr:nvSpPr>
            <xdr:cNvPr id="1069" name="ComboBox23" hidden="1">
              <a:extLst>
                <a:ext uri="{63B3BB69-23CF-44E3-9099-C40C66FF867C}">
                  <a14:compatExt spid="_x0000_s1069"/>
                </a:ext>
                <a:ext uri="{FF2B5EF4-FFF2-40B4-BE49-F238E27FC236}">
                  <a16:creationId xmlns:a16="http://schemas.microsoft.com/office/drawing/2014/main" id="{00000000-0008-0000-04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106</xdr:row>
          <xdr:rowOff>38100</xdr:rowOff>
        </xdr:from>
        <xdr:to>
          <xdr:col>10</xdr:col>
          <xdr:colOff>685800</xdr:colOff>
          <xdr:row>107</xdr:row>
          <xdr:rowOff>95250</xdr:rowOff>
        </xdr:to>
        <xdr:sp macro="" textlink="">
          <xdr:nvSpPr>
            <xdr:cNvPr id="1070" name="ComboBox24" hidden="1">
              <a:extLst>
                <a:ext uri="{63B3BB69-23CF-44E3-9099-C40C66FF867C}">
                  <a14:compatExt spid="_x0000_s1070"/>
                </a:ext>
                <a:ext uri="{FF2B5EF4-FFF2-40B4-BE49-F238E27FC236}">
                  <a16:creationId xmlns:a16="http://schemas.microsoft.com/office/drawing/2014/main" id="{00000000-0008-0000-04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107</xdr:row>
          <xdr:rowOff>28575</xdr:rowOff>
        </xdr:from>
        <xdr:to>
          <xdr:col>10</xdr:col>
          <xdr:colOff>685800</xdr:colOff>
          <xdr:row>108</xdr:row>
          <xdr:rowOff>76200</xdr:rowOff>
        </xdr:to>
        <xdr:sp macro="" textlink="">
          <xdr:nvSpPr>
            <xdr:cNvPr id="1071" name="ComboBox25" hidden="1">
              <a:extLst>
                <a:ext uri="{63B3BB69-23CF-44E3-9099-C40C66FF867C}">
                  <a14:compatExt spid="_x0000_s1071"/>
                </a:ext>
                <a:ext uri="{FF2B5EF4-FFF2-40B4-BE49-F238E27FC236}">
                  <a16:creationId xmlns:a16="http://schemas.microsoft.com/office/drawing/2014/main" id="{00000000-0008-0000-04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108</xdr:row>
          <xdr:rowOff>38100</xdr:rowOff>
        </xdr:from>
        <xdr:to>
          <xdr:col>10</xdr:col>
          <xdr:colOff>685800</xdr:colOff>
          <xdr:row>109</xdr:row>
          <xdr:rowOff>95250</xdr:rowOff>
        </xdr:to>
        <xdr:sp macro="" textlink="">
          <xdr:nvSpPr>
            <xdr:cNvPr id="1072" name="ComboBox26" hidden="1">
              <a:extLst>
                <a:ext uri="{63B3BB69-23CF-44E3-9099-C40C66FF867C}">
                  <a14:compatExt spid="_x0000_s1072"/>
                </a:ext>
                <a:ext uri="{FF2B5EF4-FFF2-40B4-BE49-F238E27FC236}">
                  <a16:creationId xmlns:a16="http://schemas.microsoft.com/office/drawing/2014/main" id="{00000000-0008-0000-04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110</xdr:row>
          <xdr:rowOff>19050</xdr:rowOff>
        </xdr:from>
        <xdr:to>
          <xdr:col>10</xdr:col>
          <xdr:colOff>685800</xdr:colOff>
          <xdr:row>111</xdr:row>
          <xdr:rowOff>76200</xdr:rowOff>
        </xdr:to>
        <xdr:sp macro="" textlink="">
          <xdr:nvSpPr>
            <xdr:cNvPr id="1075" name="ComboBox29" hidden="1">
              <a:extLst>
                <a:ext uri="{63B3BB69-23CF-44E3-9099-C40C66FF867C}">
                  <a14:compatExt spid="_x0000_s1075"/>
                </a:ext>
                <a:ext uri="{FF2B5EF4-FFF2-40B4-BE49-F238E27FC236}">
                  <a16:creationId xmlns:a16="http://schemas.microsoft.com/office/drawing/2014/main" id="{00000000-0008-0000-04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111</xdr:row>
          <xdr:rowOff>38100</xdr:rowOff>
        </xdr:from>
        <xdr:to>
          <xdr:col>10</xdr:col>
          <xdr:colOff>685800</xdr:colOff>
          <xdr:row>112</xdr:row>
          <xdr:rowOff>85725</xdr:rowOff>
        </xdr:to>
        <xdr:sp macro="" textlink="">
          <xdr:nvSpPr>
            <xdr:cNvPr id="1076" name="ComboBox30" hidden="1">
              <a:extLst>
                <a:ext uri="{63B3BB69-23CF-44E3-9099-C40C66FF867C}">
                  <a14:compatExt spid="_x0000_s1076"/>
                </a:ext>
                <a:ext uri="{FF2B5EF4-FFF2-40B4-BE49-F238E27FC236}">
                  <a16:creationId xmlns:a16="http://schemas.microsoft.com/office/drawing/2014/main" id="{00000000-0008-0000-0400-00003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112</xdr:row>
          <xdr:rowOff>47625</xdr:rowOff>
        </xdr:from>
        <xdr:to>
          <xdr:col>10</xdr:col>
          <xdr:colOff>685800</xdr:colOff>
          <xdr:row>113</xdr:row>
          <xdr:rowOff>95250</xdr:rowOff>
        </xdr:to>
        <xdr:sp macro="" textlink="">
          <xdr:nvSpPr>
            <xdr:cNvPr id="1077" name="ComboBox31" hidden="1">
              <a:extLst>
                <a:ext uri="{63B3BB69-23CF-44E3-9099-C40C66FF867C}">
                  <a14:compatExt spid="_x0000_s1077"/>
                </a:ext>
                <a:ext uri="{FF2B5EF4-FFF2-40B4-BE49-F238E27FC236}">
                  <a16:creationId xmlns:a16="http://schemas.microsoft.com/office/drawing/2014/main" id="{00000000-0008-0000-04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115</xdr:row>
          <xdr:rowOff>76200</xdr:rowOff>
        </xdr:from>
        <xdr:to>
          <xdr:col>10</xdr:col>
          <xdr:colOff>685800</xdr:colOff>
          <xdr:row>116</xdr:row>
          <xdr:rowOff>123825</xdr:rowOff>
        </xdr:to>
        <xdr:sp macro="" textlink="">
          <xdr:nvSpPr>
            <xdr:cNvPr id="1081" name="ComboBox35" hidden="1">
              <a:extLst>
                <a:ext uri="{63B3BB69-23CF-44E3-9099-C40C66FF867C}">
                  <a14:compatExt spid="_x0000_s1081"/>
                </a:ext>
                <a:ext uri="{FF2B5EF4-FFF2-40B4-BE49-F238E27FC236}">
                  <a16:creationId xmlns:a16="http://schemas.microsoft.com/office/drawing/2014/main" id="{00000000-0008-0000-04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116</xdr:row>
          <xdr:rowOff>76200</xdr:rowOff>
        </xdr:from>
        <xdr:to>
          <xdr:col>10</xdr:col>
          <xdr:colOff>685800</xdr:colOff>
          <xdr:row>117</xdr:row>
          <xdr:rowOff>123825</xdr:rowOff>
        </xdr:to>
        <xdr:sp macro="" textlink="">
          <xdr:nvSpPr>
            <xdr:cNvPr id="1082" name="ComboBox36" hidden="1">
              <a:extLst>
                <a:ext uri="{63B3BB69-23CF-44E3-9099-C40C66FF867C}">
                  <a14:compatExt spid="_x0000_s1082"/>
                </a:ext>
                <a:ext uri="{FF2B5EF4-FFF2-40B4-BE49-F238E27FC236}">
                  <a16:creationId xmlns:a16="http://schemas.microsoft.com/office/drawing/2014/main" id="{00000000-0008-0000-04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117</xdr:row>
          <xdr:rowOff>76200</xdr:rowOff>
        </xdr:from>
        <xdr:to>
          <xdr:col>10</xdr:col>
          <xdr:colOff>685800</xdr:colOff>
          <xdr:row>118</xdr:row>
          <xdr:rowOff>123825</xdr:rowOff>
        </xdr:to>
        <xdr:sp macro="" textlink="">
          <xdr:nvSpPr>
            <xdr:cNvPr id="1083" name="ComboBox37" hidden="1">
              <a:extLst>
                <a:ext uri="{63B3BB69-23CF-44E3-9099-C40C66FF867C}">
                  <a14:compatExt spid="_x0000_s1083"/>
                </a:ext>
                <a:ext uri="{FF2B5EF4-FFF2-40B4-BE49-F238E27FC236}">
                  <a16:creationId xmlns:a16="http://schemas.microsoft.com/office/drawing/2014/main" id="{00000000-0008-0000-04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117</xdr:row>
          <xdr:rowOff>76200</xdr:rowOff>
        </xdr:from>
        <xdr:to>
          <xdr:col>10</xdr:col>
          <xdr:colOff>685800</xdr:colOff>
          <xdr:row>118</xdr:row>
          <xdr:rowOff>123825</xdr:rowOff>
        </xdr:to>
        <xdr:sp macro="" textlink="">
          <xdr:nvSpPr>
            <xdr:cNvPr id="1084" name="ComboBox38" hidden="1">
              <a:extLst>
                <a:ext uri="{63B3BB69-23CF-44E3-9099-C40C66FF867C}">
                  <a14:compatExt spid="_x0000_s1084"/>
                </a:ext>
                <a:ext uri="{FF2B5EF4-FFF2-40B4-BE49-F238E27FC236}">
                  <a16:creationId xmlns:a16="http://schemas.microsoft.com/office/drawing/2014/main" id="{00000000-0008-0000-0400-00003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118</xdr:row>
          <xdr:rowOff>85725</xdr:rowOff>
        </xdr:from>
        <xdr:to>
          <xdr:col>10</xdr:col>
          <xdr:colOff>685800</xdr:colOff>
          <xdr:row>119</xdr:row>
          <xdr:rowOff>133350</xdr:rowOff>
        </xdr:to>
        <xdr:sp macro="" textlink="">
          <xdr:nvSpPr>
            <xdr:cNvPr id="1086" name="ComboBox40" hidden="1">
              <a:extLst>
                <a:ext uri="{63B3BB69-23CF-44E3-9099-C40C66FF867C}">
                  <a14:compatExt spid="_x0000_s1086"/>
                </a:ext>
                <a:ext uri="{FF2B5EF4-FFF2-40B4-BE49-F238E27FC236}">
                  <a16:creationId xmlns:a16="http://schemas.microsoft.com/office/drawing/2014/main" id="{00000000-0008-0000-04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119</xdr:row>
          <xdr:rowOff>85725</xdr:rowOff>
        </xdr:from>
        <xdr:to>
          <xdr:col>10</xdr:col>
          <xdr:colOff>685800</xdr:colOff>
          <xdr:row>120</xdr:row>
          <xdr:rowOff>133350</xdr:rowOff>
        </xdr:to>
        <xdr:sp macro="" textlink="">
          <xdr:nvSpPr>
            <xdr:cNvPr id="1088" name="ComboBox42" hidden="1">
              <a:extLst>
                <a:ext uri="{63B3BB69-23CF-44E3-9099-C40C66FF867C}">
                  <a14:compatExt spid="_x0000_s1088"/>
                </a:ext>
                <a:ext uri="{FF2B5EF4-FFF2-40B4-BE49-F238E27FC236}">
                  <a16:creationId xmlns:a16="http://schemas.microsoft.com/office/drawing/2014/main" id="{00000000-0008-0000-0400-00004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120</xdr:row>
          <xdr:rowOff>95250</xdr:rowOff>
        </xdr:from>
        <xdr:to>
          <xdr:col>10</xdr:col>
          <xdr:colOff>685800</xdr:colOff>
          <xdr:row>121</xdr:row>
          <xdr:rowOff>142875</xdr:rowOff>
        </xdr:to>
        <xdr:sp macro="" textlink="">
          <xdr:nvSpPr>
            <xdr:cNvPr id="1089" name="ComboBox43" hidden="1">
              <a:extLst>
                <a:ext uri="{63B3BB69-23CF-44E3-9099-C40C66FF867C}">
                  <a14:compatExt spid="_x0000_s1089"/>
                </a:ext>
                <a:ext uri="{FF2B5EF4-FFF2-40B4-BE49-F238E27FC236}">
                  <a16:creationId xmlns:a16="http://schemas.microsoft.com/office/drawing/2014/main" id="{00000000-0008-0000-0400-00004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121</xdr:row>
          <xdr:rowOff>104775</xdr:rowOff>
        </xdr:from>
        <xdr:to>
          <xdr:col>10</xdr:col>
          <xdr:colOff>685800</xdr:colOff>
          <xdr:row>122</xdr:row>
          <xdr:rowOff>152400</xdr:rowOff>
        </xdr:to>
        <xdr:sp macro="" textlink="">
          <xdr:nvSpPr>
            <xdr:cNvPr id="1090" name="ComboBox44" hidden="1">
              <a:extLst>
                <a:ext uri="{63B3BB69-23CF-44E3-9099-C40C66FF867C}">
                  <a14:compatExt spid="_x0000_s1090"/>
                </a:ext>
                <a:ext uri="{FF2B5EF4-FFF2-40B4-BE49-F238E27FC236}">
                  <a16:creationId xmlns:a16="http://schemas.microsoft.com/office/drawing/2014/main" id="{00000000-0008-0000-0400-00004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122</xdr:row>
          <xdr:rowOff>114300</xdr:rowOff>
        </xdr:from>
        <xdr:to>
          <xdr:col>10</xdr:col>
          <xdr:colOff>685800</xdr:colOff>
          <xdr:row>123</xdr:row>
          <xdr:rowOff>161925</xdr:rowOff>
        </xdr:to>
        <xdr:sp macro="" textlink="">
          <xdr:nvSpPr>
            <xdr:cNvPr id="1091" name="ComboBox45" hidden="1">
              <a:extLst>
                <a:ext uri="{63B3BB69-23CF-44E3-9099-C40C66FF867C}">
                  <a14:compatExt spid="_x0000_s1091"/>
                </a:ext>
                <a:ext uri="{FF2B5EF4-FFF2-40B4-BE49-F238E27FC236}">
                  <a16:creationId xmlns:a16="http://schemas.microsoft.com/office/drawing/2014/main" id="{00000000-0008-0000-0400-00004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123</xdr:row>
          <xdr:rowOff>133350</xdr:rowOff>
        </xdr:from>
        <xdr:to>
          <xdr:col>10</xdr:col>
          <xdr:colOff>685800</xdr:colOff>
          <xdr:row>124</xdr:row>
          <xdr:rowOff>180975</xdr:rowOff>
        </xdr:to>
        <xdr:sp macro="" textlink="">
          <xdr:nvSpPr>
            <xdr:cNvPr id="1092" name="ComboBox46" hidden="1">
              <a:extLst>
                <a:ext uri="{63B3BB69-23CF-44E3-9099-C40C66FF867C}">
                  <a14:compatExt spid="_x0000_s1092"/>
                </a:ext>
                <a:ext uri="{FF2B5EF4-FFF2-40B4-BE49-F238E27FC236}">
                  <a16:creationId xmlns:a16="http://schemas.microsoft.com/office/drawing/2014/main" id="{00000000-0008-0000-04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125</xdr:row>
          <xdr:rowOff>123825</xdr:rowOff>
        </xdr:from>
        <xdr:to>
          <xdr:col>10</xdr:col>
          <xdr:colOff>685800</xdr:colOff>
          <xdr:row>126</xdr:row>
          <xdr:rowOff>171450</xdr:rowOff>
        </xdr:to>
        <xdr:sp macro="" textlink="">
          <xdr:nvSpPr>
            <xdr:cNvPr id="1093" name="ComboBox47" hidden="1">
              <a:extLst>
                <a:ext uri="{63B3BB69-23CF-44E3-9099-C40C66FF867C}">
                  <a14:compatExt spid="_x0000_s1093"/>
                </a:ext>
                <a:ext uri="{FF2B5EF4-FFF2-40B4-BE49-F238E27FC236}">
                  <a16:creationId xmlns:a16="http://schemas.microsoft.com/office/drawing/2014/main" id="{00000000-0008-0000-0400-00004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126</xdr:row>
          <xdr:rowOff>142875</xdr:rowOff>
        </xdr:from>
        <xdr:to>
          <xdr:col>10</xdr:col>
          <xdr:colOff>685800</xdr:colOff>
          <xdr:row>127</xdr:row>
          <xdr:rowOff>180975</xdr:rowOff>
        </xdr:to>
        <xdr:sp macro="" textlink="">
          <xdr:nvSpPr>
            <xdr:cNvPr id="1094" name="ComboBox48" hidden="1">
              <a:extLst>
                <a:ext uri="{63B3BB69-23CF-44E3-9099-C40C66FF867C}">
                  <a14:compatExt spid="_x0000_s1094"/>
                </a:ext>
                <a:ext uri="{FF2B5EF4-FFF2-40B4-BE49-F238E27FC236}">
                  <a16:creationId xmlns:a16="http://schemas.microsoft.com/office/drawing/2014/main" id="{00000000-0008-0000-0400-00004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127</xdr:row>
          <xdr:rowOff>152400</xdr:rowOff>
        </xdr:from>
        <xdr:to>
          <xdr:col>10</xdr:col>
          <xdr:colOff>685800</xdr:colOff>
          <xdr:row>129</xdr:row>
          <xdr:rowOff>0</xdr:rowOff>
        </xdr:to>
        <xdr:sp macro="" textlink="">
          <xdr:nvSpPr>
            <xdr:cNvPr id="1095" name="ComboBox49" hidden="1">
              <a:extLst>
                <a:ext uri="{63B3BB69-23CF-44E3-9099-C40C66FF867C}">
                  <a14:compatExt spid="_x0000_s1095"/>
                </a:ext>
                <a:ext uri="{FF2B5EF4-FFF2-40B4-BE49-F238E27FC236}">
                  <a16:creationId xmlns:a16="http://schemas.microsoft.com/office/drawing/2014/main" id="{00000000-0008-0000-0400-00004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128</xdr:row>
          <xdr:rowOff>152400</xdr:rowOff>
        </xdr:from>
        <xdr:to>
          <xdr:col>10</xdr:col>
          <xdr:colOff>685800</xdr:colOff>
          <xdr:row>130</xdr:row>
          <xdr:rowOff>9525</xdr:rowOff>
        </xdr:to>
        <xdr:sp macro="" textlink="">
          <xdr:nvSpPr>
            <xdr:cNvPr id="1096" name="ComboBox50" hidden="1">
              <a:extLst>
                <a:ext uri="{63B3BB69-23CF-44E3-9099-C40C66FF867C}">
                  <a14:compatExt spid="_x0000_s1096"/>
                </a:ext>
                <a:ext uri="{FF2B5EF4-FFF2-40B4-BE49-F238E27FC236}">
                  <a16:creationId xmlns:a16="http://schemas.microsoft.com/office/drawing/2014/main" id="{00000000-0008-0000-0400-00004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129</xdr:row>
          <xdr:rowOff>152400</xdr:rowOff>
        </xdr:from>
        <xdr:to>
          <xdr:col>10</xdr:col>
          <xdr:colOff>685800</xdr:colOff>
          <xdr:row>131</xdr:row>
          <xdr:rowOff>9525</xdr:rowOff>
        </xdr:to>
        <xdr:sp macro="" textlink="">
          <xdr:nvSpPr>
            <xdr:cNvPr id="1097" name="ComboBox51" hidden="1">
              <a:extLst>
                <a:ext uri="{63B3BB69-23CF-44E3-9099-C40C66FF867C}">
                  <a14:compatExt spid="_x0000_s1097"/>
                </a:ext>
                <a:ext uri="{FF2B5EF4-FFF2-40B4-BE49-F238E27FC236}">
                  <a16:creationId xmlns:a16="http://schemas.microsoft.com/office/drawing/2014/main" id="{00000000-0008-0000-0400-00004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130</xdr:row>
          <xdr:rowOff>171450</xdr:rowOff>
        </xdr:from>
        <xdr:to>
          <xdr:col>10</xdr:col>
          <xdr:colOff>685800</xdr:colOff>
          <xdr:row>132</xdr:row>
          <xdr:rowOff>19050</xdr:rowOff>
        </xdr:to>
        <xdr:sp macro="" textlink="">
          <xdr:nvSpPr>
            <xdr:cNvPr id="1098" name="ComboBox52" hidden="1">
              <a:extLst>
                <a:ext uri="{63B3BB69-23CF-44E3-9099-C40C66FF867C}">
                  <a14:compatExt spid="_x0000_s1098"/>
                </a:ext>
                <a:ext uri="{FF2B5EF4-FFF2-40B4-BE49-F238E27FC236}">
                  <a16:creationId xmlns:a16="http://schemas.microsoft.com/office/drawing/2014/main" id="{00000000-0008-0000-0400-00004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136</xdr:row>
          <xdr:rowOff>0</xdr:rowOff>
        </xdr:from>
        <xdr:to>
          <xdr:col>10</xdr:col>
          <xdr:colOff>685800</xdr:colOff>
          <xdr:row>137</xdr:row>
          <xdr:rowOff>38100</xdr:rowOff>
        </xdr:to>
        <xdr:sp macro="" textlink="">
          <xdr:nvSpPr>
            <xdr:cNvPr id="1099" name="ComboBox53" hidden="1">
              <a:extLst>
                <a:ext uri="{63B3BB69-23CF-44E3-9099-C40C66FF867C}">
                  <a14:compatExt spid="_x0000_s1099"/>
                </a:ext>
                <a:ext uri="{FF2B5EF4-FFF2-40B4-BE49-F238E27FC236}">
                  <a16:creationId xmlns:a16="http://schemas.microsoft.com/office/drawing/2014/main" id="{00000000-0008-0000-0400-00004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136</xdr:row>
          <xdr:rowOff>0</xdr:rowOff>
        </xdr:from>
        <xdr:to>
          <xdr:col>10</xdr:col>
          <xdr:colOff>685800</xdr:colOff>
          <xdr:row>137</xdr:row>
          <xdr:rowOff>38100</xdr:rowOff>
        </xdr:to>
        <xdr:sp macro="" textlink="">
          <xdr:nvSpPr>
            <xdr:cNvPr id="1100" name="ComboBox54" hidden="1">
              <a:extLst>
                <a:ext uri="{63B3BB69-23CF-44E3-9099-C40C66FF867C}">
                  <a14:compatExt spid="_x0000_s1100"/>
                </a:ext>
                <a:ext uri="{FF2B5EF4-FFF2-40B4-BE49-F238E27FC236}">
                  <a16:creationId xmlns:a16="http://schemas.microsoft.com/office/drawing/2014/main" id="{00000000-0008-0000-0400-00004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136</xdr:row>
          <xdr:rowOff>0</xdr:rowOff>
        </xdr:from>
        <xdr:to>
          <xdr:col>10</xdr:col>
          <xdr:colOff>685800</xdr:colOff>
          <xdr:row>137</xdr:row>
          <xdr:rowOff>38100</xdr:rowOff>
        </xdr:to>
        <xdr:sp macro="" textlink="">
          <xdr:nvSpPr>
            <xdr:cNvPr id="1101" name="ComboBox55" hidden="1">
              <a:extLst>
                <a:ext uri="{63B3BB69-23CF-44E3-9099-C40C66FF867C}">
                  <a14:compatExt spid="_x0000_s1101"/>
                </a:ext>
                <a:ext uri="{FF2B5EF4-FFF2-40B4-BE49-F238E27FC236}">
                  <a16:creationId xmlns:a16="http://schemas.microsoft.com/office/drawing/2014/main" id="{00000000-0008-0000-0400-00004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136</xdr:row>
          <xdr:rowOff>47625</xdr:rowOff>
        </xdr:from>
        <xdr:to>
          <xdr:col>10</xdr:col>
          <xdr:colOff>685800</xdr:colOff>
          <xdr:row>137</xdr:row>
          <xdr:rowOff>95250</xdr:rowOff>
        </xdr:to>
        <xdr:sp macro="" textlink="">
          <xdr:nvSpPr>
            <xdr:cNvPr id="1102" name="ComboBox56" hidden="1">
              <a:extLst>
                <a:ext uri="{63B3BB69-23CF-44E3-9099-C40C66FF867C}">
                  <a14:compatExt spid="_x0000_s1102"/>
                </a:ext>
                <a:ext uri="{FF2B5EF4-FFF2-40B4-BE49-F238E27FC236}">
                  <a16:creationId xmlns:a16="http://schemas.microsoft.com/office/drawing/2014/main" id="{00000000-0008-0000-0400-00004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136</xdr:row>
          <xdr:rowOff>133350</xdr:rowOff>
        </xdr:from>
        <xdr:to>
          <xdr:col>10</xdr:col>
          <xdr:colOff>685800</xdr:colOff>
          <xdr:row>137</xdr:row>
          <xdr:rowOff>180975</xdr:rowOff>
        </xdr:to>
        <xdr:sp macro="" textlink="">
          <xdr:nvSpPr>
            <xdr:cNvPr id="1103" name="ComboBox57" hidden="1">
              <a:extLst>
                <a:ext uri="{63B3BB69-23CF-44E3-9099-C40C66FF867C}">
                  <a14:compatExt spid="_x0000_s1103"/>
                </a:ext>
                <a:ext uri="{FF2B5EF4-FFF2-40B4-BE49-F238E27FC236}">
                  <a16:creationId xmlns:a16="http://schemas.microsoft.com/office/drawing/2014/main" id="{00000000-0008-0000-0400-00004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137</xdr:row>
          <xdr:rowOff>9525</xdr:rowOff>
        </xdr:from>
        <xdr:to>
          <xdr:col>10</xdr:col>
          <xdr:colOff>685800</xdr:colOff>
          <xdr:row>138</xdr:row>
          <xdr:rowOff>57150</xdr:rowOff>
        </xdr:to>
        <xdr:sp macro="" textlink="">
          <xdr:nvSpPr>
            <xdr:cNvPr id="1104" name="ComboBox58" hidden="1">
              <a:extLst>
                <a:ext uri="{63B3BB69-23CF-44E3-9099-C40C66FF867C}">
                  <a14:compatExt spid="_x0000_s1104"/>
                </a:ext>
                <a:ext uri="{FF2B5EF4-FFF2-40B4-BE49-F238E27FC236}">
                  <a16:creationId xmlns:a16="http://schemas.microsoft.com/office/drawing/2014/main" id="{00000000-0008-0000-0400-00005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137</xdr:row>
          <xdr:rowOff>9525</xdr:rowOff>
        </xdr:from>
        <xdr:to>
          <xdr:col>10</xdr:col>
          <xdr:colOff>685800</xdr:colOff>
          <xdr:row>138</xdr:row>
          <xdr:rowOff>57150</xdr:rowOff>
        </xdr:to>
        <xdr:sp macro="" textlink="">
          <xdr:nvSpPr>
            <xdr:cNvPr id="1105" name="ComboBox59" hidden="1">
              <a:extLst>
                <a:ext uri="{63B3BB69-23CF-44E3-9099-C40C66FF867C}">
                  <a14:compatExt spid="_x0000_s1105"/>
                </a:ext>
                <a:ext uri="{FF2B5EF4-FFF2-40B4-BE49-F238E27FC236}">
                  <a16:creationId xmlns:a16="http://schemas.microsoft.com/office/drawing/2014/main" id="{00000000-0008-0000-0400-00005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137</xdr:row>
          <xdr:rowOff>9525</xdr:rowOff>
        </xdr:from>
        <xdr:to>
          <xdr:col>10</xdr:col>
          <xdr:colOff>685800</xdr:colOff>
          <xdr:row>138</xdr:row>
          <xdr:rowOff>57150</xdr:rowOff>
        </xdr:to>
        <xdr:sp macro="" textlink="">
          <xdr:nvSpPr>
            <xdr:cNvPr id="1106" name="ComboBox60" hidden="1">
              <a:extLst>
                <a:ext uri="{63B3BB69-23CF-44E3-9099-C40C66FF867C}">
                  <a14:compatExt spid="_x0000_s1106"/>
                </a:ext>
                <a:ext uri="{FF2B5EF4-FFF2-40B4-BE49-F238E27FC236}">
                  <a16:creationId xmlns:a16="http://schemas.microsoft.com/office/drawing/2014/main" id="{00000000-0008-0000-0400-00005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137</xdr:row>
          <xdr:rowOff>28575</xdr:rowOff>
        </xdr:from>
        <xdr:to>
          <xdr:col>10</xdr:col>
          <xdr:colOff>685800</xdr:colOff>
          <xdr:row>138</xdr:row>
          <xdr:rowOff>76200</xdr:rowOff>
        </xdr:to>
        <xdr:sp macro="" textlink="">
          <xdr:nvSpPr>
            <xdr:cNvPr id="1107" name="ComboBox61" hidden="1">
              <a:extLst>
                <a:ext uri="{63B3BB69-23CF-44E3-9099-C40C66FF867C}">
                  <a14:compatExt spid="_x0000_s1107"/>
                </a:ext>
                <a:ext uri="{FF2B5EF4-FFF2-40B4-BE49-F238E27FC236}">
                  <a16:creationId xmlns:a16="http://schemas.microsoft.com/office/drawing/2014/main" id="{00000000-0008-0000-0400-00005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138</xdr:row>
          <xdr:rowOff>19050</xdr:rowOff>
        </xdr:from>
        <xdr:to>
          <xdr:col>10</xdr:col>
          <xdr:colOff>685800</xdr:colOff>
          <xdr:row>139</xdr:row>
          <xdr:rowOff>66675</xdr:rowOff>
        </xdr:to>
        <xdr:sp macro="" textlink="">
          <xdr:nvSpPr>
            <xdr:cNvPr id="1108" name="ComboBox62" hidden="1">
              <a:extLst>
                <a:ext uri="{63B3BB69-23CF-44E3-9099-C40C66FF867C}">
                  <a14:compatExt spid="_x0000_s1108"/>
                </a:ext>
                <a:ext uri="{FF2B5EF4-FFF2-40B4-BE49-F238E27FC236}">
                  <a16:creationId xmlns:a16="http://schemas.microsoft.com/office/drawing/2014/main" id="{00000000-0008-0000-0400-00005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139</xdr:row>
          <xdr:rowOff>28575</xdr:rowOff>
        </xdr:from>
        <xdr:to>
          <xdr:col>10</xdr:col>
          <xdr:colOff>685800</xdr:colOff>
          <xdr:row>140</xdr:row>
          <xdr:rowOff>76200</xdr:rowOff>
        </xdr:to>
        <xdr:sp macro="" textlink="">
          <xdr:nvSpPr>
            <xdr:cNvPr id="1109" name="ComboBox63" hidden="1">
              <a:extLst>
                <a:ext uri="{63B3BB69-23CF-44E3-9099-C40C66FF867C}">
                  <a14:compatExt spid="_x0000_s1109"/>
                </a:ext>
                <a:ext uri="{FF2B5EF4-FFF2-40B4-BE49-F238E27FC236}">
                  <a16:creationId xmlns:a16="http://schemas.microsoft.com/office/drawing/2014/main" id="{00000000-0008-0000-0400-00005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140</xdr:row>
          <xdr:rowOff>38100</xdr:rowOff>
        </xdr:from>
        <xdr:to>
          <xdr:col>10</xdr:col>
          <xdr:colOff>685800</xdr:colOff>
          <xdr:row>141</xdr:row>
          <xdr:rowOff>85725</xdr:rowOff>
        </xdr:to>
        <xdr:sp macro="" textlink="">
          <xdr:nvSpPr>
            <xdr:cNvPr id="1110" name="ComboBox64" hidden="1">
              <a:extLst>
                <a:ext uri="{63B3BB69-23CF-44E3-9099-C40C66FF867C}">
                  <a14:compatExt spid="_x0000_s1110"/>
                </a:ext>
                <a:ext uri="{FF2B5EF4-FFF2-40B4-BE49-F238E27FC236}">
                  <a16:creationId xmlns:a16="http://schemas.microsoft.com/office/drawing/2014/main" id="{00000000-0008-0000-0400-00005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141</xdr:row>
          <xdr:rowOff>38100</xdr:rowOff>
        </xdr:from>
        <xdr:to>
          <xdr:col>10</xdr:col>
          <xdr:colOff>685800</xdr:colOff>
          <xdr:row>142</xdr:row>
          <xdr:rowOff>114300</xdr:rowOff>
        </xdr:to>
        <xdr:sp macro="" textlink="">
          <xdr:nvSpPr>
            <xdr:cNvPr id="1111" name="ComboBox65" hidden="1">
              <a:extLst>
                <a:ext uri="{63B3BB69-23CF-44E3-9099-C40C66FF867C}">
                  <a14:compatExt spid="_x0000_s1111"/>
                </a:ext>
                <a:ext uri="{FF2B5EF4-FFF2-40B4-BE49-F238E27FC236}">
                  <a16:creationId xmlns:a16="http://schemas.microsoft.com/office/drawing/2014/main" id="{00000000-0008-0000-0400-00005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142</xdr:row>
          <xdr:rowOff>66675</xdr:rowOff>
        </xdr:from>
        <xdr:to>
          <xdr:col>10</xdr:col>
          <xdr:colOff>685800</xdr:colOff>
          <xdr:row>143</xdr:row>
          <xdr:rowOff>133350</xdr:rowOff>
        </xdr:to>
        <xdr:sp macro="" textlink="">
          <xdr:nvSpPr>
            <xdr:cNvPr id="1112" name="ComboBox66" hidden="1">
              <a:extLst>
                <a:ext uri="{63B3BB69-23CF-44E3-9099-C40C66FF867C}">
                  <a14:compatExt spid="_x0000_s1112"/>
                </a:ext>
                <a:ext uri="{FF2B5EF4-FFF2-40B4-BE49-F238E27FC236}">
                  <a16:creationId xmlns:a16="http://schemas.microsoft.com/office/drawing/2014/main" id="{00000000-0008-0000-0400-00005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143</xdr:row>
          <xdr:rowOff>66675</xdr:rowOff>
        </xdr:from>
        <xdr:to>
          <xdr:col>10</xdr:col>
          <xdr:colOff>685800</xdr:colOff>
          <xdr:row>144</xdr:row>
          <xdr:rowOff>133350</xdr:rowOff>
        </xdr:to>
        <xdr:sp macro="" textlink="">
          <xdr:nvSpPr>
            <xdr:cNvPr id="1113" name="ComboBox67" hidden="1">
              <a:extLst>
                <a:ext uri="{63B3BB69-23CF-44E3-9099-C40C66FF867C}">
                  <a14:compatExt spid="_x0000_s1113"/>
                </a:ext>
                <a:ext uri="{FF2B5EF4-FFF2-40B4-BE49-F238E27FC236}">
                  <a16:creationId xmlns:a16="http://schemas.microsoft.com/office/drawing/2014/main" id="{00000000-0008-0000-0400-00005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144</xdr:row>
          <xdr:rowOff>76200</xdr:rowOff>
        </xdr:from>
        <xdr:to>
          <xdr:col>10</xdr:col>
          <xdr:colOff>685800</xdr:colOff>
          <xdr:row>145</xdr:row>
          <xdr:rowOff>123825</xdr:rowOff>
        </xdr:to>
        <xdr:sp macro="" textlink="">
          <xdr:nvSpPr>
            <xdr:cNvPr id="1114" name="ComboBox68" hidden="1">
              <a:extLst>
                <a:ext uri="{63B3BB69-23CF-44E3-9099-C40C66FF867C}">
                  <a14:compatExt spid="_x0000_s1114"/>
                </a:ext>
                <a:ext uri="{FF2B5EF4-FFF2-40B4-BE49-F238E27FC236}">
                  <a16:creationId xmlns:a16="http://schemas.microsoft.com/office/drawing/2014/main" id="{00000000-0008-0000-0400-00005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145</xdr:row>
          <xdr:rowOff>76200</xdr:rowOff>
        </xdr:from>
        <xdr:to>
          <xdr:col>10</xdr:col>
          <xdr:colOff>685800</xdr:colOff>
          <xdr:row>146</xdr:row>
          <xdr:rowOff>123825</xdr:rowOff>
        </xdr:to>
        <xdr:sp macro="" textlink="">
          <xdr:nvSpPr>
            <xdr:cNvPr id="1115" name="ComboBox69" hidden="1">
              <a:extLst>
                <a:ext uri="{63B3BB69-23CF-44E3-9099-C40C66FF867C}">
                  <a14:compatExt spid="_x0000_s1115"/>
                </a:ext>
                <a:ext uri="{FF2B5EF4-FFF2-40B4-BE49-F238E27FC236}">
                  <a16:creationId xmlns:a16="http://schemas.microsoft.com/office/drawing/2014/main" id="{00000000-0008-0000-0400-00005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147</xdr:row>
          <xdr:rowOff>85725</xdr:rowOff>
        </xdr:from>
        <xdr:to>
          <xdr:col>10</xdr:col>
          <xdr:colOff>685800</xdr:colOff>
          <xdr:row>148</xdr:row>
          <xdr:rowOff>133350</xdr:rowOff>
        </xdr:to>
        <xdr:sp macro="" textlink="">
          <xdr:nvSpPr>
            <xdr:cNvPr id="1116" name="ComboBox70" hidden="1">
              <a:extLst>
                <a:ext uri="{63B3BB69-23CF-44E3-9099-C40C66FF867C}">
                  <a14:compatExt spid="_x0000_s1116"/>
                </a:ext>
                <a:ext uri="{FF2B5EF4-FFF2-40B4-BE49-F238E27FC236}">
                  <a16:creationId xmlns:a16="http://schemas.microsoft.com/office/drawing/2014/main" id="{00000000-0008-0000-0400-00005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148</xdr:row>
          <xdr:rowOff>95250</xdr:rowOff>
        </xdr:from>
        <xdr:to>
          <xdr:col>10</xdr:col>
          <xdr:colOff>685800</xdr:colOff>
          <xdr:row>149</xdr:row>
          <xdr:rowOff>142875</xdr:rowOff>
        </xdr:to>
        <xdr:sp macro="" textlink="">
          <xdr:nvSpPr>
            <xdr:cNvPr id="1117" name="ComboBox71" hidden="1">
              <a:extLst>
                <a:ext uri="{63B3BB69-23CF-44E3-9099-C40C66FF867C}">
                  <a14:compatExt spid="_x0000_s1117"/>
                </a:ext>
                <a:ext uri="{FF2B5EF4-FFF2-40B4-BE49-F238E27FC236}">
                  <a16:creationId xmlns:a16="http://schemas.microsoft.com/office/drawing/2014/main" id="{00000000-0008-0000-0400-00005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149</xdr:row>
          <xdr:rowOff>104775</xdr:rowOff>
        </xdr:from>
        <xdr:to>
          <xdr:col>10</xdr:col>
          <xdr:colOff>685800</xdr:colOff>
          <xdr:row>150</xdr:row>
          <xdr:rowOff>152400</xdr:rowOff>
        </xdr:to>
        <xdr:sp macro="" textlink="">
          <xdr:nvSpPr>
            <xdr:cNvPr id="1118" name="ComboBox72" hidden="1">
              <a:extLst>
                <a:ext uri="{63B3BB69-23CF-44E3-9099-C40C66FF867C}">
                  <a14:compatExt spid="_x0000_s1118"/>
                </a:ext>
                <a:ext uri="{FF2B5EF4-FFF2-40B4-BE49-F238E27FC236}">
                  <a16:creationId xmlns:a16="http://schemas.microsoft.com/office/drawing/2014/main" id="{00000000-0008-0000-0400-00005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150</xdr:row>
          <xdr:rowOff>104775</xdr:rowOff>
        </xdr:from>
        <xdr:to>
          <xdr:col>10</xdr:col>
          <xdr:colOff>685800</xdr:colOff>
          <xdr:row>151</xdr:row>
          <xdr:rowOff>152400</xdr:rowOff>
        </xdr:to>
        <xdr:sp macro="" textlink="">
          <xdr:nvSpPr>
            <xdr:cNvPr id="1119" name="ComboBox73" hidden="1">
              <a:extLst>
                <a:ext uri="{63B3BB69-23CF-44E3-9099-C40C66FF867C}">
                  <a14:compatExt spid="_x0000_s1119"/>
                </a:ext>
                <a:ext uri="{FF2B5EF4-FFF2-40B4-BE49-F238E27FC236}">
                  <a16:creationId xmlns:a16="http://schemas.microsoft.com/office/drawing/2014/main" id="{00000000-0008-0000-0400-00005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151</xdr:row>
          <xdr:rowOff>114300</xdr:rowOff>
        </xdr:from>
        <xdr:to>
          <xdr:col>10</xdr:col>
          <xdr:colOff>685800</xdr:colOff>
          <xdr:row>152</xdr:row>
          <xdr:rowOff>161925</xdr:rowOff>
        </xdr:to>
        <xdr:sp macro="" textlink="">
          <xdr:nvSpPr>
            <xdr:cNvPr id="1120" name="ComboBox74" hidden="1">
              <a:extLst>
                <a:ext uri="{63B3BB69-23CF-44E3-9099-C40C66FF867C}">
                  <a14:compatExt spid="_x0000_s1120"/>
                </a:ext>
                <a:ext uri="{FF2B5EF4-FFF2-40B4-BE49-F238E27FC236}">
                  <a16:creationId xmlns:a16="http://schemas.microsoft.com/office/drawing/2014/main" id="{00000000-0008-0000-0400-00006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152</xdr:row>
          <xdr:rowOff>123825</xdr:rowOff>
        </xdr:from>
        <xdr:to>
          <xdr:col>10</xdr:col>
          <xdr:colOff>685800</xdr:colOff>
          <xdr:row>153</xdr:row>
          <xdr:rowOff>171450</xdr:rowOff>
        </xdr:to>
        <xdr:sp macro="" textlink="">
          <xdr:nvSpPr>
            <xdr:cNvPr id="1121" name="ComboBox75" hidden="1">
              <a:extLst>
                <a:ext uri="{63B3BB69-23CF-44E3-9099-C40C66FF867C}">
                  <a14:compatExt spid="_x0000_s1121"/>
                </a:ext>
                <a:ext uri="{FF2B5EF4-FFF2-40B4-BE49-F238E27FC236}">
                  <a16:creationId xmlns:a16="http://schemas.microsoft.com/office/drawing/2014/main" id="{00000000-0008-0000-0400-00006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153</xdr:row>
          <xdr:rowOff>123825</xdr:rowOff>
        </xdr:from>
        <xdr:to>
          <xdr:col>10</xdr:col>
          <xdr:colOff>685800</xdr:colOff>
          <xdr:row>154</xdr:row>
          <xdr:rowOff>171450</xdr:rowOff>
        </xdr:to>
        <xdr:sp macro="" textlink="">
          <xdr:nvSpPr>
            <xdr:cNvPr id="1122" name="ComboBox76" hidden="1">
              <a:extLst>
                <a:ext uri="{63B3BB69-23CF-44E3-9099-C40C66FF867C}">
                  <a14:compatExt spid="_x0000_s1122"/>
                </a:ext>
                <a:ext uri="{FF2B5EF4-FFF2-40B4-BE49-F238E27FC236}">
                  <a16:creationId xmlns:a16="http://schemas.microsoft.com/office/drawing/2014/main" id="{00000000-0008-0000-0400-00006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154</xdr:row>
          <xdr:rowOff>133350</xdr:rowOff>
        </xdr:from>
        <xdr:to>
          <xdr:col>10</xdr:col>
          <xdr:colOff>685800</xdr:colOff>
          <xdr:row>155</xdr:row>
          <xdr:rowOff>180975</xdr:rowOff>
        </xdr:to>
        <xdr:sp macro="" textlink="">
          <xdr:nvSpPr>
            <xdr:cNvPr id="1123" name="ComboBox77" hidden="1">
              <a:extLst>
                <a:ext uri="{63B3BB69-23CF-44E3-9099-C40C66FF867C}">
                  <a14:compatExt spid="_x0000_s1123"/>
                </a:ext>
                <a:ext uri="{FF2B5EF4-FFF2-40B4-BE49-F238E27FC236}">
                  <a16:creationId xmlns:a16="http://schemas.microsoft.com/office/drawing/2014/main" id="{00000000-0008-0000-0400-00006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155</xdr:row>
          <xdr:rowOff>142875</xdr:rowOff>
        </xdr:from>
        <xdr:to>
          <xdr:col>10</xdr:col>
          <xdr:colOff>685800</xdr:colOff>
          <xdr:row>157</xdr:row>
          <xdr:rowOff>0</xdr:rowOff>
        </xdr:to>
        <xdr:sp macro="" textlink="">
          <xdr:nvSpPr>
            <xdr:cNvPr id="1124" name="ComboBox78" hidden="1">
              <a:extLst>
                <a:ext uri="{63B3BB69-23CF-44E3-9099-C40C66FF867C}">
                  <a14:compatExt spid="_x0000_s1124"/>
                </a:ext>
                <a:ext uri="{FF2B5EF4-FFF2-40B4-BE49-F238E27FC236}">
                  <a16:creationId xmlns:a16="http://schemas.microsoft.com/office/drawing/2014/main" id="{00000000-0008-0000-0400-00006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156</xdr:row>
          <xdr:rowOff>152400</xdr:rowOff>
        </xdr:from>
        <xdr:to>
          <xdr:col>10</xdr:col>
          <xdr:colOff>685800</xdr:colOff>
          <xdr:row>158</xdr:row>
          <xdr:rowOff>9525</xdr:rowOff>
        </xdr:to>
        <xdr:sp macro="" textlink="">
          <xdr:nvSpPr>
            <xdr:cNvPr id="1125" name="ComboBox79" hidden="1">
              <a:extLst>
                <a:ext uri="{63B3BB69-23CF-44E3-9099-C40C66FF867C}">
                  <a14:compatExt spid="_x0000_s1125"/>
                </a:ext>
                <a:ext uri="{FF2B5EF4-FFF2-40B4-BE49-F238E27FC236}">
                  <a16:creationId xmlns:a16="http://schemas.microsoft.com/office/drawing/2014/main" id="{00000000-0008-0000-0400-00006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157</xdr:row>
          <xdr:rowOff>152400</xdr:rowOff>
        </xdr:from>
        <xdr:to>
          <xdr:col>10</xdr:col>
          <xdr:colOff>685800</xdr:colOff>
          <xdr:row>159</xdr:row>
          <xdr:rowOff>9525</xdr:rowOff>
        </xdr:to>
        <xdr:sp macro="" textlink="">
          <xdr:nvSpPr>
            <xdr:cNvPr id="1126" name="ComboBox80" hidden="1">
              <a:extLst>
                <a:ext uri="{63B3BB69-23CF-44E3-9099-C40C66FF867C}">
                  <a14:compatExt spid="_x0000_s1126"/>
                </a:ext>
                <a:ext uri="{FF2B5EF4-FFF2-40B4-BE49-F238E27FC236}">
                  <a16:creationId xmlns:a16="http://schemas.microsoft.com/office/drawing/2014/main" id="{00000000-0008-0000-0400-00006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159</xdr:row>
          <xdr:rowOff>171450</xdr:rowOff>
        </xdr:from>
        <xdr:to>
          <xdr:col>10</xdr:col>
          <xdr:colOff>685800</xdr:colOff>
          <xdr:row>161</xdr:row>
          <xdr:rowOff>28575</xdr:rowOff>
        </xdr:to>
        <xdr:sp macro="" textlink="">
          <xdr:nvSpPr>
            <xdr:cNvPr id="1127" name="ComboBox81" hidden="1">
              <a:extLst>
                <a:ext uri="{63B3BB69-23CF-44E3-9099-C40C66FF867C}">
                  <a14:compatExt spid="_x0000_s1127"/>
                </a:ext>
                <a:ext uri="{FF2B5EF4-FFF2-40B4-BE49-F238E27FC236}">
                  <a16:creationId xmlns:a16="http://schemas.microsoft.com/office/drawing/2014/main" id="{00000000-0008-0000-0400-00006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160</xdr:row>
          <xdr:rowOff>171450</xdr:rowOff>
        </xdr:from>
        <xdr:to>
          <xdr:col>10</xdr:col>
          <xdr:colOff>685800</xdr:colOff>
          <xdr:row>162</xdr:row>
          <xdr:rowOff>28575</xdr:rowOff>
        </xdr:to>
        <xdr:sp macro="" textlink="">
          <xdr:nvSpPr>
            <xdr:cNvPr id="1128" name="ComboBox82" hidden="1">
              <a:extLst>
                <a:ext uri="{63B3BB69-23CF-44E3-9099-C40C66FF867C}">
                  <a14:compatExt spid="_x0000_s1128"/>
                </a:ext>
                <a:ext uri="{FF2B5EF4-FFF2-40B4-BE49-F238E27FC236}">
                  <a16:creationId xmlns:a16="http://schemas.microsoft.com/office/drawing/2014/main" id="{00000000-0008-0000-0400-00006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161</xdr:row>
          <xdr:rowOff>190500</xdr:rowOff>
        </xdr:from>
        <xdr:to>
          <xdr:col>10</xdr:col>
          <xdr:colOff>685800</xdr:colOff>
          <xdr:row>163</xdr:row>
          <xdr:rowOff>38100</xdr:rowOff>
        </xdr:to>
        <xdr:sp macro="" textlink="">
          <xdr:nvSpPr>
            <xdr:cNvPr id="1129" name="ComboBox83" hidden="1">
              <a:extLst>
                <a:ext uri="{63B3BB69-23CF-44E3-9099-C40C66FF867C}">
                  <a14:compatExt spid="_x0000_s1129"/>
                </a:ext>
                <a:ext uri="{FF2B5EF4-FFF2-40B4-BE49-F238E27FC236}">
                  <a16:creationId xmlns:a16="http://schemas.microsoft.com/office/drawing/2014/main" id="{00000000-0008-0000-0400-00006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166</xdr:row>
          <xdr:rowOff>9525</xdr:rowOff>
        </xdr:from>
        <xdr:to>
          <xdr:col>10</xdr:col>
          <xdr:colOff>685800</xdr:colOff>
          <xdr:row>167</xdr:row>
          <xdr:rowOff>57150</xdr:rowOff>
        </xdr:to>
        <xdr:sp macro="" textlink="">
          <xdr:nvSpPr>
            <xdr:cNvPr id="1130" name="ComboBox84" hidden="1">
              <a:extLst>
                <a:ext uri="{63B3BB69-23CF-44E3-9099-C40C66FF867C}">
                  <a14:compatExt spid="_x0000_s1130"/>
                </a:ext>
                <a:ext uri="{FF2B5EF4-FFF2-40B4-BE49-F238E27FC236}">
                  <a16:creationId xmlns:a16="http://schemas.microsoft.com/office/drawing/2014/main" id="{00000000-0008-0000-0400-00006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167</xdr:row>
          <xdr:rowOff>9525</xdr:rowOff>
        </xdr:from>
        <xdr:to>
          <xdr:col>10</xdr:col>
          <xdr:colOff>685800</xdr:colOff>
          <xdr:row>168</xdr:row>
          <xdr:rowOff>57150</xdr:rowOff>
        </xdr:to>
        <xdr:sp macro="" textlink="">
          <xdr:nvSpPr>
            <xdr:cNvPr id="1131" name="ComboBox85" hidden="1">
              <a:extLst>
                <a:ext uri="{63B3BB69-23CF-44E3-9099-C40C66FF867C}">
                  <a14:compatExt spid="_x0000_s1131"/>
                </a:ext>
                <a:ext uri="{FF2B5EF4-FFF2-40B4-BE49-F238E27FC236}">
                  <a16:creationId xmlns:a16="http://schemas.microsoft.com/office/drawing/2014/main" id="{00000000-0008-0000-0400-00006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168</xdr:row>
          <xdr:rowOff>19050</xdr:rowOff>
        </xdr:from>
        <xdr:to>
          <xdr:col>10</xdr:col>
          <xdr:colOff>685800</xdr:colOff>
          <xdr:row>169</xdr:row>
          <xdr:rowOff>57150</xdr:rowOff>
        </xdr:to>
        <xdr:sp macro="" textlink="">
          <xdr:nvSpPr>
            <xdr:cNvPr id="1132" name="ComboBox86" hidden="1">
              <a:extLst>
                <a:ext uri="{63B3BB69-23CF-44E3-9099-C40C66FF867C}">
                  <a14:compatExt spid="_x0000_s1132"/>
                </a:ext>
                <a:ext uri="{FF2B5EF4-FFF2-40B4-BE49-F238E27FC236}">
                  <a16:creationId xmlns:a16="http://schemas.microsoft.com/office/drawing/2014/main" id="{00000000-0008-0000-0400-00006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169</xdr:row>
          <xdr:rowOff>28575</xdr:rowOff>
        </xdr:from>
        <xdr:to>
          <xdr:col>10</xdr:col>
          <xdr:colOff>685800</xdr:colOff>
          <xdr:row>170</xdr:row>
          <xdr:rowOff>66675</xdr:rowOff>
        </xdr:to>
        <xdr:sp macro="" textlink="">
          <xdr:nvSpPr>
            <xdr:cNvPr id="1133" name="ComboBox87" hidden="1">
              <a:extLst>
                <a:ext uri="{63B3BB69-23CF-44E3-9099-C40C66FF867C}">
                  <a14:compatExt spid="_x0000_s1133"/>
                </a:ext>
                <a:ext uri="{FF2B5EF4-FFF2-40B4-BE49-F238E27FC236}">
                  <a16:creationId xmlns:a16="http://schemas.microsoft.com/office/drawing/2014/main" id="{00000000-0008-0000-0400-00006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170</xdr:row>
          <xdr:rowOff>28575</xdr:rowOff>
        </xdr:from>
        <xdr:to>
          <xdr:col>10</xdr:col>
          <xdr:colOff>685800</xdr:colOff>
          <xdr:row>171</xdr:row>
          <xdr:rowOff>76200</xdr:rowOff>
        </xdr:to>
        <xdr:sp macro="" textlink="">
          <xdr:nvSpPr>
            <xdr:cNvPr id="1134" name="ComboBox88" hidden="1">
              <a:extLst>
                <a:ext uri="{63B3BB69-23CF-44E3-9099-C40C66FF867C}">
                  <a14:compatExt spid="_x0000_s1134"/>
                </a:ext>
                <a:ext uri="{FF2B5EF4-FFF2-40B4-BE49-F238E27FC236}">
                  <a16:creationId xmlns:a16="http://schemas.microsoft.com/office/drawing/2014/main" id="{00000000-0008-0000-0400-00006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171</xdr:row>
          <xdr:rowOff>38100</xdr:rowOff>
        </xdr:from>
        <xdr:to>
          <xdr:col>10</xdr:col>
          <xdr:colOff>685800</xdr:colOff>
          <xdr:row>172</xdr:row>
          <xdr:rowOff>85725</xdr:rowOff>
        </xdr:to>
        <xdr:sp macro="" textlink="">
          <xdr:nvSpPr>
            <xdr:cNvPr id="1135" name="ComboBox89" hidden="1">
              <a:extLst>
                <a:ext uri="{63B3BB69-23CF-44E3-9099-C40C66FF867C}">
                  <a14:compatExt spid="_x0000_s1135"/>
                </a:ext>
                <a:ext uri="{FF2B5EF4-FFF2-40B4-BE49-F238E27FC236}">
                  <a16:creationId xmlns:a16="http://schemas.microsoft.com/office/drawing/2014/main" id="{00000000-0008-0000-0400-00006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172</xdr:row>
          <xdr:rowOff>57150</xdr:rowOff>
        </xdr:from>
        <xdr:to>
          <xdr:col>10</xdr:col>
          <xdr:colOff>685800</xdr:colOff>
          <xdr:row>173</xdr:row>
          <xdr:rowOff>95250</xdr:rowOff>
        </xdr:to>
        <xdr:sp macro="" textlink="">
          <xdr:nvSpPr>
            <xdr:cNvPr id="1136" name="ComboBox90" hidden="1">
              <a:extLst>
                <a:ext uri="{63B3BB69-23CF-44E3-9099-C40C66FF867C}">
                  <a14:compatExt spid="_x0000_s1136"/>
                </a:ext>
                <a:ext uri="{FF2B5EF4-FFF2-40B4-BE49-F238E27FC236}">
                  <a16:creationId xmlns:a16="http://schemas.microsoft.com/office/drawing/2014/main" id="{00000000-0008-0000-0400-00007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173</xdr:row>
          <xdr:rowOff>66675</xdr:rowOff>
        </xdr:from>
        <xdr:to>
          <xdr:col>10</xdr:col>
          <xdr:colOff>685800</xdr:colOff>
          <xdr:row>174</xdr:row>
          <xdr:rowOff>104775</xdr:rowOff>
        </xdr:to>
        <xdr:sp macro="" textlink="">
          <xdr:nvSpPr>
            <xdr:cNvPr id="1137" name="ComboBox91" hidden="1">
              <a:extLst>
                <a:ext uri="{63B3BB69-23CF-44E3-9099-C40C66FF867C}">
                  <a14:compatExt spid="_x0000_s1137"/>
                </a:ext>
                <a:ext uri="{FF2B5EF4-FFF2-40B4-BE49-F238E27FC236}">
                  <a16:creationId xmlns:a16="http://schemas.microsoft.com/office/drawing/2014/main" id="{00000000-0008-0000-0400-00007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174</xdr:row>
          <xdr:rowOff>85725</xdr:rowOff>
        </xdr:from>
        <xdr:to>
          <xdr:col>10</xdr:col>
          <xdr:colOff>685800</xdr:colOff>
          <xdr:row>175</xdr:row>
          <xdr:rowOff>133350</xdr:rowOff>
        </xdr:to>
        <xdr:sp macro="" textlink="">
          <xdr:nvSpPr>
            <xdr:cNvPr id="1138" name="ComboBox92" hidden="1">
              <a:extLst>
                <a:ext uri="{63B3BB69-23CF-44E3-9099-C40C66FF867C}">
                  <a14:compatExt spid="_x0000_s1138"/>
                </a:ext>
                <a:ext uri="{FF2B5EF4-FFF2-40B4-BE49-F238E27FC236}">
                  <a16:creationId xmlns:a16="http://schemas.microsoft.com/office/drawing/2014/main" id="{00000000-0008-0000-0400-00007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175</xdr:row>
          <xdr:rowOff>95250</xdr:rowOff>
        </xdr:from>
        <xdr:to>
          <xdr:col>10</xdr:col>
          <xdr:colOff>685800</xdr:colOff>
          <xdr:row>176</xdr:row>
          <xdr:rowOff>142875</xdr:rowOff>
        </xdr:to>
        <xdr:sp macro="" textlink="">
          <xdr:nvSpPr>
            <xdr:cNvPr id="1139" name="ComboBox93" hidden="1">
              <a:extLst>
                <a:ext uri="{63B3BB69-23CF-44E3-9099-C40C66FF867C}">
                  <a14:compatExt spid="_x0000_s1139"/>
                </a:ext>
                <a:ext uri="{FF2B5EF4-FFF2-40B4-BE49-F238E27FC236}">
                  <a16:creationId xmlns:a16="http://schemas.microsoft.com/office/drawing/2014/main" id="{00000000-0008-0000-0400-00007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176</xdr:row>
          <xdr:rowOff>133350</xdr:rowOff>
        </xdr:from>
        <xdr:to>
          <xdr:col>10</xdr:col>
          <xdr:colOff>685800</xdr:colOff>
          <xdr:row>177</xdr:row>
          <xdr:rowOff>171450</xdr:rowOff>
        </xdr:to>
        <xdr:sp macro="" textlink="">
          <xdr:nvSpPr>
            <xdr:cNvPr id="1140" name="ComboBox94" hidden="1">
              <a:extLst>
                <a:ext uri="{63B3BB69-23CF-44E3-9099-C40C66FF867C}">
                  <a14:compatExt spid="_x0000_s1140"/>
                </a:ext>
                <a:ext uri="{FF2B5EF4-FFF2-40B4-BE49-F238E27FC236}">
                  <a16:creationId xmlns:a16="http://schemas.microsoft.com/office/drawing/2014/main" id="{00000000-0008-0000-0400-00007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177</xdr:row>
          <xdr:rowOff>123825</xdr:rowOff>
        </xdr:from>
        <xdr:to>
          <xdr:col>10</xdr:col>
          <xdr:colOff>685800</xdr:colOff>
          <xdr:row>178</xdr:row>
          <xdr:rowOff>161925</xdr:rowOff>
        </xdr:to>
        <xdr:sp macro="" textlink="">
          <xdr:nvSpPr>
            <xdr:cNvPr id="1141" name="ComboBox95" hidden="1">
              <a:extLst>
                <a:ext uri="{63B3BB69-23CF-44E3-9099-C40C66FF867C}">
                  <a14:compatExt spid="_x0000_s1141"/>
                </a:ext>
                <a:ext uri="{FF2B5EF4-FFF2-40B4-BE49-F238E27FC236}">
                  <a16:creationId xmlns:a16="http://schemas.microsoft.com/office/drawing/2014/main" id="{00000000-0008-0000-0400-00007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178</xdr:row>
          <xdr:rowOff>123825</xdr:rowOff>
        </xdr:from>
        <xdr:to>
          <xdr:col>10</xdr:col>
          <xdr:colOff>685800</xdr:colOff>
          <xdr:row>179</xdr:row>
          <xdr:rowOff>171450</xdr:rowOff>
        </xdr:to>
        <xdr:sp macro="" textlink="">
          <xdr:nvSpPr>
            <xdr:cNvPr id="1142" name="ComboBox96" hidden="1">
              <a:extLst>
                <a:ext uri="{63B3BB69-23CF-44E3-9099-C40C66FF867C}">
                  <a14:compatExt spid="_x0000_s1142"/>
                </a:ext>
                <a:ext uri="{FF2B5EF4-FFF2-40B4-BE49-F238E27FC236}">
                  <a16:creationId xmlns:a16="http://schemas.microsoft.com/office/drawing/2014/main" id="{00000000-0008-0000-0400-00007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179</xdr:row>
          <xdr:rowOff>133350</xdr:rowOff>
        </xdr:from>
        <xdr:to>
          <xdr:col>10</xdr:col>
          <xdr:colOff>685800</xdr:colOff>
          <xdr:row>181</xdr:row>
          <xdr:rowOff>9525</xdr:rowOff>
        </xdr:to>
        <xdr:sp macro="" textlink="">
          <xdr:nvSpPr>
            <xdr:cNvPr id="1143" name="ComboBox97" hidden="1">
              <a:extLst>
                <a:ext uri="{63B3BB69-23CF-44E3-9099-C40C66FF867C}">
                  <a14:compatExt spid="_x0000_s1143"/>
                </a:ext>
                <a:ext uri="{FF2B5EF4-FFF2-40B4-BE49-F238E27FC236}">
                  <a16:creationId xmlns:a16="http://schemas.microsoft.com/office/drawing/2014/main" id="{00000000-0008-0000-0400-00007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181</xdr:row>
          <xdr:rowOff>142875</xdr:rowOff>
        </xdr:from>
        <xdr:to>
          <xdr:col>10</xdr:col>
          <xdr:colOff>685800</xdr:colOff>
          <xdr:row>183</xdr:row>
          <xdr:rowOff>19050</xdr:rowOff>
        </xdr:to>
        <xdr:sp macro="" textlink="">
          <xdr:nvSpPr>
            <xdr:cNvPr id="1144" name="ComboBox98" hidden="1">
              <a:extLst>
                <a:ext uri="{63B3BB69-23CF-44E3-9099-C40C66FF867C}">
                  <a14:compatExt spid="_x0000_s1144"/>
                </a:ext>
                <a:ext uri="{FF2B5EF4-FFF2-40B4-BE49-F238E27FC236}">
                  <a16:creationId xmlns:a16="http://schemas.microsoft.com/office/drawing/2014/main" id="{00000000-0008-0000-0400-00007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184</xdr:row>
          <xdr:rowOff>152400</xdr:rowOff>
        </xdr:from>
        <xdr:to>
          <xdr:col>10</xdr:col>
          <xdr:colOff>685800</xdr:colOff>
          <xdr:row>186</xdr:row>
          <xdr:rowOff>19050</xdr:rowOff>
        </xdr:to>
        <xdr:sp macro="" textlink="">
          <xdr:nvSpPr>
            <xdr:cNvPr id="1145" name="ComboBox99" hidden="1">
              <a:extLst>
                <a:ext uri="{63B3BB69-23CF-44E3-9099-C40C66FF867C}">
                  <a14:compatExt spid="_x0000_s1145"/>
                </a:ext>
                <a:ext uri="{FF2B5EF4-FFF2-40B4-BE49-F238E27FC236}">
                  <a16:creationId xmlns:a16="http://schemas.microsoft.com/office/drawing/2014/main" id="{00000000-0008-0000-0400-00007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186</xdr:row>
          <xdr:rowOff>161925</xdr:rowOff>
        </xdr:from>
        <xdr:to>
          <xdr:col>10</xdr:col>
          <xdr:colOff>685800</xdr:colOff>
          <xdr:row>188</xdr:row>
          <xdr:rowOff>38100</xdr:rowOff>
        </xdr:to>
        <xdr:sp macro="" textlink="">
          <xdr:nvSpPr>
            <xdr:cNvPr id="1146" name="ComboBox100" hidden="1">
              <a:extLst>
                <a:ext uri="{63B3BB69-23CF-44E3-9099-C40C66FF867C}">
                  <a14:compatExt spid="_x0000_s1146"/>
                </a:ext>
                <a:ext uri="{FF2B5EF4-FFF2-40B4-BE49-F238E27FC236}">
                  <a16:creationId xmlns:a16="http://schemas.microsoft.com/office/drawing/2014/main" id="{00000000-0008-0000-0400-00007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187</xdr:row>
          <xdr:rowOff>171450</xdr:rowOff>
        </xdr:from>
        <xdr:to>
          <xdr:col>10</xdr:col>
          <xdr:colOff>685800</xdr:colOff>
          <xdr:row>189</xdr:row>
          <xdr:rowOff>47625</xdr:rowOff>
        </xdr:to>
        <xdr:sp macro="" textlink="">
          <xdr:nvSpPr>
            <xdr:cNvPr id="1147" name="ComboBox101" hidden="1">
              <a:extLst>
                <a:ext uri="{63B3BB69-23CF-44E3-9099-C40C66FF867C}">
                  <a14:compatExt spid="_x0000_s1147"/>
                </a:ext>
                <a:ext uri="{FF2B5EF4-FFF2-40B4-BE49-F238E27FC236}">
                  <a16:creationId xmlns:a16="http://schemas.microsoft.com/office/drawing/2014/main" id="{00000000-0008-0000-0400-00007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188</xdr:row>
          <xdr:rowOff>161925</xdr:rowOff>
        </xdr:from>
        <xdr:to>
          <xdr:col>10</xdr:col>
          <xdr:colOff>685800</xdr:colOff>
          <xdr:row>190</xdr:row>
          <xdr:rowOff>38100</xdr:rowOff>
        </xdr:to>
        <xdr:sp macro="" textlink="">
          <xdr:nvSpPr>
            <xdr:cNvPr id="1148" name="ComboBox102" hidden="1">
              <a:extLst>
                <a:ext uri="{63B3BB69-23CF-44E3-9099-C40C66FF867C}">
                  <a14:compatExt spid="_x0000_s1148"/>
                </a:ext>
                <a:ext uri="{FF2B5EF4-FFF2-40B4-BE49-F238E27FC236}">
                  <a16:creationId xmlns:a16="http://schemas.microsoft.com/office/drawing/2014/main" id="{00000000-0008-0000-0400-00007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189</xdr:row>
          <xdr:rowOff>171450</xdr:rowOff>
        </xdr:from>
        <xdr:to>
          <xdr:col>10</xdr:col>
          <xdr:colOff>685800</xdr:colOff>
          <xdr:row>191</xdr:row>
          <xdr:rowOff>38100</xdr:rowOff>
        </xdr:to>
        <xdr:sp macro="" textlink="">
          <xdr:nvSpPr>
            <xdr:cNvPr id="1149" name="ComboBox103" hidden="1">
              <a:extLst>
                <a:ext uri="{63B3BB69-23CF-44E3-9099-C40C66FF867C}">
                  <a14:compatExt spid="_x0000_s1149"/>
                </a:ext>
                <a:ext uri="{FF2B5EF4-FFF2-40B4-BE49-F238E27FC236}">
                  <a16:creationId xmlns:a16="http://schemas.microsoft.com/office/drawing/2014/main" id="{00000000-0008-0000-0400-00007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191</xdr:row>
          <xdr:rowOff>0</xdr:rowOff>
        </xdr:from>
        <xdr:to>
          <xdr:col>10</xdr:col>
          <xdr:colOff>685800</xdr:colOff>
          <xdr:row>192</xdr:row>
          <xdr:rowOff>57150</xdr:rowOff>
        </xdr:to>
        <xdr:sp macro="" textlink="">
          <xdr:nvSpPr>
            <xdr:cNvPr id="1150" name="ComboBox104" hidden="1">
              <a:extLst>
                <a:ext uri="{63B3BB69-23CF-44E3-9099-C40C66FF867C}">
                  <a14:compatExt spid="_x0000_s1150"/>
                </a:ext>
                <a:ext uri="{FF2B5EF4-FFF2-40B4-BE49-F238E27FC236}">
                  <a16:creationId xmlns:a16="http://schemas.microsoft.com/office/drawing/2014/main" id="{00000000-0008-0000-0400-00007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192</xdr:row>
          <xdr:rowOff>19050</xdr:rowOff>
        </xdr:from>
        <xdr:to>
          <xdr:col>10</xdr:col>
          <xdr:colOff>685800</xdr:colOff>
          <xdr:row>193</xdr:row>
          <xdr:rowOff>76200</xdr:rowOff>
        </xdr:to>
        <xdr:sp macro="" textlink="">
          <xdr:nvSpPr>
            <xdr:cNvPr id="1151" name="ComboBox105" hidden="1">
              <a:extLst>
                <a:ext uri="{63B3BB69-23CF-44E3-9099-C40C66FF867C}">
                  <a14:compatExt spid="_x0000_s1151"/>
                </a:ext>
                <a:ext uri="{FF2B5EF4-FFF2-40B4-BE49-F238E27FC236}">
                  <a16:creationId xmlns:a16="http://schemas.microsoft.com/office/drawing/2014/main" id="{00000000-0008-0000-0400-00007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193</xdr:row>
          <xdr:rowOff>19050</xdr:rowOff>
        </xdr:from>
        <xdr:to>
          <xdr:col>10</xdr:col>
          <xdr:colOff>685800</xdr:colOff>
          <xdr:row>194</xdr:row>
          <xdr:rowOff>76200</xdr:rowOff>
        </xdr:to>
        <xdr:sp macro="" textlink="">
          <xdr:nvSpPr>
            <xdr:cNvPr id="1152" name="ComboBox106" hidden="1">
              <a:extLst>
                <a:ext uri="{63B3BB69-23CF-44E3-9099-C40C66FF867C}">
                  <a14:compatExt spid="_x0000_s1152"/>
                </a:ext>
                <a:ext uri="{FF2B5EF4-FFF2-40B4-BE49-F238E27FC236}">
                  <a16:creationId xmlns:a16="http://schemas.microsoft.com/office/drawing/2014/main" id="{00000000-0008-0000-0400-00008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194</xdr:row>
          <xdr:rowOff>19050</xdr:rowOff>
        </xdr:from>
        <xdr:to>
          <xdr:col>10</xdr:col>
          <xdr:colOff>685800</xdr:colOff>
          <xdr:row>195</xdr:row>
          <xdr:rowOff>66675</xdr:rowOff>
        </xdr:to>
        <xdr:sp macro="" textlink="">
          <xdr:nvSpPr>
            <xdr:cNvPr id="1153" name="ComboBox107" hidden="1">
              <a:extLst>
                <a:ext uri="{63B3BB69-23CF-44E3-9099-C40C66FF867C}">
                  <a14:compatExt spid="_x0000_s1153"/>
                </a:ext>
                <a:ext uri="{FF2B5EF4-FFF2-40B4-BE49-F238E27FC236}">
                  <a16:creationId xmlns:a16="http://schemas.microsoft.com/office/drawing/2014/main" id="{00000000-0008-0000-0400-00008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195</xdr:row>
          <xdr:rowOff>19050</xdr:rowOff>
        </xdr:from>
        <xdr:to>
          <xdr:col>10</xdr:col>
          <xdr:colOff>685800</xdr:colOff>
          <xdr:row>196</xdr:row>
          <xdr:rowOff>76200</xdr:rowOff>
        </xdr:to>
        <xdr:sp macro="" textlink="">
          <xdr:nvSpPr>
            <xdr:cNvPr id="1154" name="ComboBox108" hidden="1">
              <a:extLst>
                <a:ext uri="{63B3BB69-23CF-44E3-9099-C40C66FF867C}">
                  <a14:compatExt spid="_x0000_s1154"/>
                </a:ext>
                <a:ext uri="{FF2B5EF4-FFF2-40B4-BE49-F238E27FC236}">
                  <a16:creationId xmlns:a16="http://schemas.microsoft.com/office/drawing/2014/main" id="{00000000-0008-0000-0400-00008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196</xdr:row>
          <xdr:rowOff>28575</xdr:rowOff>
        </xdr:from>
        <xdr:to>
          <xdr:col>10</xdr:col>
          <xdr:colOff>685800</xdr:colOff>
          <xdr:row>197</xdr:row>
          <xdr:rowOff>85725</xdr:rowOff>
        </xdr:to>
        <xdr:sp macro="" textlink="">
          <xdr:nvSpPr>
            <xdr:cNvPr id="1155" name="ComboBox109" hidden="1">
              <a:extLst>
                <a:ext uri="{63B3BB69-23CF-44E3-9099-C40C66FF867C}">
                  <a14:compatExt spid="_x0000_s1155"/>
                </a:ext>
                <a:ext uri="{FF2B5EF4-FFF2-40B4-BE49-F238E27FC236}">
                  <a16:creationId xmlns:a16="http://schemas.microsoft.com/office/drawing/2014/main" id="{00000000-0008-0000-0400-00008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197</xdr:row>
          <xdr:rowOff>38100</xdr:rowOff>
        </xdr:from>
        <xdr:to>
          <xdr:col>10</xdr:col>
          <xdr:colOff>685800</xdr:colOff>
          <xdr:row>198</xdr:row>
          <xdr:rowOff>85725</xdr:rowOff>
        </xdr:to>
        <xdr:sp macro="" textlink="">
          <xdr:nvSpPr>
            <xdr:cNvPr id="1156" name="ComboBox110" hidden="1">
              <a:extLst>
                <a:ext uri="{63B3BB69-23CF-44E3-9099-C40C66FF867C}">
                  <a14:compatExt spid="_x0000_s1156"/>
                </a:ext>
                <a:ext uri="{FF2B5EF4-FFF2-40B4-BE49-F238E27FC236}">
                  <a16:creationId xmlns:a16="http://schemas.microsoft.com/office/drawing/2014/main" id="{00000000-0008-0000-0400-00008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198</xdr:row>
          <xdr:rowOff>38100</xdr:rowOff>
        </xdr:from>
        <xdr:to>
          <xdr:col>10</xdr:col>
          <xdr:colOff>685800</xdr:colOff>
          <xdr:row>199</xdr:row>
          <xdr:rowOff>95250</xdr:rowOff>
        </xdr:to>
        <xdr:sp macro="" textlink="">
          <xdr:nvSpPr>
            <xdr:cNvPr id="1157" name="ComboBox111" hidden="1">
              <a:extLst>
                <a:ext uri="{63B3BB69-23CF-44E3-9099-C40C66FF867C}">
                  <a14:compatExt spid="_x0000_s1157"/>
                </a:ext>
                <a:ext uri="{FF2B5EF4-FFF2-40B4-BE49-F238E27FC236}">
                  <a16:creationId xmlns:a16="http://schemas.microsoft.com/office/drawing/2014/main" id="{00000000-0008-0000-0400-00008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199</xdr:row>
          <xdr:rowOff>47625</xdr:rowOff>
        </xdr:from>
        <xdr:to>
          <xdr:col>10</xdr:col>
          <xdr:colOff>685800</xdr:colOff>
          <xdr:row>200</xdr:row>
          <xdr:rowOff>104775</xdr:rowOff>
        </xdr:to>
        <xdr:sp macro="" textlink="">
          <xdr:nvSpPr>
            <xdr:cNvPr id="1158" name="ComboBox112" hidden="1">
              <a:extLst>
                <a:ext uri="{63B3BB69-23CF-44E3-9099-C40C66FF867C}">
                  <a14:compatExt spid="_x0000_s1158"/>
                </a:ext>
                <a:ext uri="{FF2B5EF4-FFF2-40B4-BE49-F238E27FC236}">
                  <a16:creationId xmlns:a16="http://schemas.microsoft.com/office/drawing/2014/main" id="{00000000-0008-0000-0400-00008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200</xdr:row>
          <xdr:rowOff>38100</xdr:rowOff>
        </xdr:from>
        <xdr:to>
          <xdr:col>10</xdr:col>
          <xdr:colOff>685800</xdr:colOff>
          <xdr:row>201</xdr:row>
          <xdr:rowOff>95250</xdr:rowOff>
        </xdr:to>
        <xdr:sp macro="" textlink="">
          <xdr:nvSpPr>
            <xdr:cNvPr id="1159" name="ComboBox113" hidden="1">
              <a:extLst>
                <a:ext uri="{63B3BB69-23CF-44E3-9099-C40C66FF867C}">
                  <a14:compatExt spid="_x0000_s1159"/>
                </a:ext>
                <a:ext uri="{FF2B5EF4-FFF2-40B4-BE49-F238E27FC236}">
                  <a16:creationId xmlns:a16="http://schemas.microsoft.com/office/drawing/2014/main" id="{00000000-0008-0000-0400-00008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201</xdr:row>
          <xdr:rowOff>38100</xdr:rowOff>
        </xdr:from>
        <xdr:to>
          <xdr:col>10</xdr:col>
          <xdr:colOff>685800</xdr:colOff>
          <xdr:row>202</xdr:row>
          <xdr:rowOff>95250</xdr:rowOff>
        </xdr:to>
        <xdr:sp macro="" textlink="">
          <xdr:nvSpPr>
            <xdr:cNvPr id="1160" name="ComboBox114" hidden="1">
              <a:extLst>
                <a:ext uri="{63B3BB69-23CF-44E3-9099-C40C66FF867C}">
                  <a14:compatExt spid="_x0000_s1160"/>
                </a:ext>
                <a:ext uri="{FF2B5EF4-FFF2-40B4-BE49-F238E27FC236}">
                  <a16:creationId xmlns:a16="http://schemas.microsoft.com/office/drawing/2014/main" id="{00000000-0008-0000-0400-00008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202</xdr:row>
          <xdr:rowOff>28575</xdr:rowOff>
        </xdr:from>
        <xdr:to>
          <xdr:col>10</xdr:col>
          <xdr:colOff>685800</xdr:colOff>
          <xdr:row>203</xdr:row>
          <xdr:rowOff>85725</xdr:rowOff>
        </xdr:to>
        <xdr:sp macro="" textlink="">
          <xdr:nvSpPr>
            <xdr:cNvPr id="1161" name="ComboBox115" hidden="1">
              <a:extLst>
                <a:ext uri="{63B3BB69-23CF-44E3-9099-C40C66FF867C}">
                  <a14:compatExt spid="_x0000_s1161"/>
                </a:ext>
                <a:ext uri="{FF2B5EF4-FFF2-40B4-BE49-F238E27FC236}">
                  <a16:creationId xmlns:a16="http://schemas.microsoft.com/office/drawing/2014/main" id="{00000000-0008-0000-0400-00008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204</xdr:row>
          <xdr:rowOff>38100</xdr:rowOff>
        </xdr:from>
        <xdr:to>
          <xdr:col>10</xdr:col>
          <xdr:colOff>685800</xdr:colOff>
          <xdr:row>205</xdr:row>
          <xdr:rowOff>95250</xdr:rowOff>
        </xdr:to>
        <xdr:sp macro="" textlink="">
          <xdr:nvSpPr>
            <xdr:cNvPr id="1162" name="ComboBox116" hidden="1">
              <a:extLst>
                <a:ext uri="{63B3BB69-23CF-44E3-9099-C40C66FF867C}">
                  <a14:compatExt spid="_x0000_s1162"/>
                </a:ext>
                <a:ext uri="{FF2B5EF4-FFF2-40B4-BE49-F238E27FC236}">
                  <a16:creationId xmlns:a16="http://schemas.microsoft.com/office/drawing/2014/main" id="{00000000-0008-0000-0400-00008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205</xdr:row>
          <xdr:rowOff>19050</xdr:rowOff>
        </xdr:from>
        <xdr:to>
          <xdr:col>10</xdr:col>
          <xdr:colOff>685800</xdr:colOff>
          <xdr:row>206</xdr:row>
          <xdr:rowOff>76200</xdr:rowOff>
        </xdr:to>
        <xdr:sp macro="" textlink="">
          <xdr:nvSpPr>
            <xdr:cNvPr id="1163" name="ComboBox117" hidden="1">
              <a:extLst>
                <a:ext uri="{63B3BB69-23CF-44E3-9099-C40C66FF867C}">
                  <a14:compatExt spid="_x0000_s1163"/>
                </a:ext>
                <a:ext uri="{FF2B5EF4-FFF2-40B4-BE49-F238E27FC236}">
                  <a16:creationId xmlns:a16="http://schemas.microsoft.com/office/drawing/2014/main" id="{00000000-0008-0000-0400-00008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206</xdr:row>
          <xdr:rowOff>28575</xdr:rowOff>
        </xdr:from>
        <xdr:to>
          <xdr:col>10</xdr:col>
          <xdr:colOff>685800</xdr:colOff>
          <xdr:row>207</xdr:row>
          <xdr:rowOff>76200</xdr:rowOff>
        </xdr:to>
        <xdr:sp macro="" textlink="">
          <xdr:nvSpPr>
            <xdr:cNvPr id="1164" name="ComboBox118" hidden="1">
              <a:extLst>
                <a:ext uri="{63B3BB69-23CF-44E3-9099-C40C66FF867C}">
                  <a14:compatExt spid="_x0000_s1164"/>
                </a:ext>
                <a:ext uri="{FF2B5EF4-FFF2-40B4-BE49-F238E27FC236}">
                  <a16:creationId xmlns:a16="http://schemas.microsoft.com/office/drawing/2014/main" id="{00000000-0008-0000-0400-00008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207</xdr:row>
          <xdr:rowOff>38100</xdr:rowOff>
        </xdr:from>
        <xdr:to>
          <xdr:col>10</xdr:col>
          <xdr:colOff>685800</xdr:colOff>
          <xdr:row>208</xdr:row>
          <xdr:rowOff>85725</xdr:rowOff>
        </xdr:to>
        <xdr:sp macro="" textlink="">
          <xdr:nvSpPr>
            <xdr:cNvPr id="1165" name="ComboBox119" hidden="1">
              <a:extLst>
                <a:ext uri="{63B3BB69-23CF-44E3-9099-C40C66FF867C}">
                  <a14:compatExt spid="_x0000_s1165"/>
                </a:ext>
                <a:ext uri="{FF2B5EF4-FFF2-40B4-BE49-F238E27FC236}">
                  <a16:creationId xmlns:a16="http://schemas.microsoft.com/office/drawing/2014/main" id="{00000000-0008-0000-0400-00008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208</xdr:row>
          <xdr:rowOff>38100</xdr:rowOff>
        </xdr:from>
        <xdr:to>
          <xdr:col>10</xdr:col>
          <xdr:colOff>685800</xdr:colOff>
          <xdr:row>209</xdr:row>
          <xdr:rowOff>85725</xdr:rowOff>
        </xdr:to>
        <xdr:sp macro="" textlink="">
          <xdr:nvSpPr>
            <xdr:cNvPr id="1166" name="ComboBox120" hidden="1">
              <a:extLst>
                <a:ext uri="{63B3BB69-23CF-44E3-9099-C40C66FF867C}">
                  <a14:compatExt spid="_x0000_s1166"/>
                </a:ext>
                <a:ext uri="{FF2B5EF4-FFF2-40B4-BE49-F238E27FC236}">
                  <a16:creationId xmlns:a16="http://schemas.microsoft.com/office/drawing/2014/main" id="{00000000-0008-0000-0400-00008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209</xdr:row>
          <xdr:rowOff>47625</xdr:rowOff>
        </xdr:from>
        <xdr:to>
          <xdr:col>10</xdr:col>
          <xdr:colOff>685800</xdr:colOff>
          <xdr:row>210</xdr:row>
          <xdr:rowOff>95250</xdr:rowOff>
        </xdr:to>
        <xdr:sp macro="" textlink="">
          <xdr:nvSpPr>
            <xdr:cNvPr id="1167" name="ComboBox121" hidden="1">
              <a:extLst>
                <a:ext uri="{63B3BB69-23CF-44E3-9099-C40C66FF867C}">
                  <a14:compatExt spid="_x0000_s1167"/>
                </a:ext>
                <a:ext uri="{FF2B5EF4-FFF2-40B4-BE49-F238E27FC236}">
                  <a16:creationId xmlns:a16="http://schemas.microsoft.com/office/drawing/2014/main" id="{00000000-0008-0000-0400-00008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210</xdr:row>
          <xdr:rowOff>57150</xdr:rowOff>
        </xdr:from>
        <xdr:to>
          <xdr:col>10</xdr:col>
          <xdr:colOff>685800</xdr:colOff>
          <xdr:row>211</xdr:row>
          <xdr:rowOff>104775</xdr:rowOff>
        </xdr:to>
        <xdr:sp macro="" textlink="">
          <xdr:nvSpPr>
            <xdr:cNvPr id="1168" name="ComboBox122" hidden="1">
              <a:extLst>
                <a:ext uri="{63B3BB69-23CF-44E3-9099-C40C66FF867C}">
                  <a14:compatExt spid="_x0000_s1168"/>
                </a:ext>
                <a:ext uri="{FF2B5EF4-FFF2-40B4-BE49-F238E27FC236}">
                  <a16:creationId xmlns:a16="http://schemas.microsoft.com/office/drawing/2014/main" id="{00000000-0008-0000-0400-00009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211</xdr:row>
          <xdr:rowOff>76200</xdr:rowOff>
        </xdr:from>
        <xdr:to>
          <xdr:col>10</xdr:col>
          <xdr:colOff>685800</xdr:colOff>
          <xdr:row>212</xdr:row>
          <xdr:rowOff>114300</xdr:rowOff>
        </xdr:to>
        <xdr:sp macro="" textlink="">
          <xdr:nvSpPr>
            <xdr:cNvPr id="1169" name="ComboBox123" hidden="1">
              <a:extLst>
                <a:ext uri="{63B3BB69-23CF-44E3-9099-C40C66FF867C}">
                  <a14:compatExt spid="_x0000_s1169"/>
                </a:ext>
                <a:ext uri="{FF2B5EF4-FFF2-40B4-BE49-F238E27FC236}">
                  <a16:creationId xmlns:a16="http://schemas.microsoft.com/office/drawing/2014/main" id="{00000000-0008-0000-0400-00009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212</xdr:row>
          <xdr:rowOff>76200</xdr:rowOff>
        </xdr:from>
        <xdr:to>
          <xdr:col>10</xdr:col>
          <xdr:colOff>685800</xdr:colOff>
          <xdr:row>213</xdr:row>
          <xdr:rowOff>114300</xdr:rowOff>
        </xdr:to>
        <xdr:sp macro="" textlink="">
          <xdr:nvSpPr>
            <xdr:cNvPr id="1170" name="ComboBox124" hidden="1">
              <a:extLst>
                <a:ext uri="{63B3BB69-23CF-44E3-9099-C40C66FF867C}">
                  <a14:compatExt spid="_x0000_s1170"/>
                </a:ext>
                <a:ext uri="{FF2B5EF4-FFF2-40B4-BE49-F238E27FC236}">
                  <a16:creationId xmlns:a16="http://schemas.microsoft.com/office/drawing/2014/main" id="{00000000-0008-0000-0400-00009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213</xdr:row>
          <xdr:rowOff>85725</xdr:rowOff>
        </xdr:from>
        <xdr:to>
          <xdr:col>10</xdr:col>
          <xdr:colOff>685800</xdr:colOff>
          <xdr:row>214</xdr:row>
          <xdr:rowOff>123825</xdr:rowOff>
        </xdr:to>
        <xdr:sp macro="" textlink="">
          <xdr:nvSpPr>
            <xdr:cNvPr id="1171" name="ComboBox125" hidden="1">
              <a:extLst>
                <a:ext uri="{63B3BB69-23CF-44E3-9099-C40C66FF867C}">
                  <a14:compatExt spid="_x0000_s1171"/>
                </a:ext>
                <a:ext uri="{FF2B5EF4-FFF2-40B4-BE49-F238E27FC236}">
                  <a16:creationId xmlns:a16="http://schemas.microsoft.com/office/drawing/2014/main" id="{00000000-0008-0000-0400-00009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214</xdr:row>
          <xdr:rowOff>85725</xdr:rowOff>
        </xdr:from>
        <xdr:to>
          <xdr:col>10</xdr:col>
          <xdr:colOff>685800</xdr:colOff>
          <xdr:row>215</xdr:row>
          <xdr:rowOff>133350</xdr:rowOff>
        </xdr:to>
        <xdr:sp macro="" textlink="">
          <xdr:nvSpPr>
            <xdr:cNvPr id="1172" name="ComboBox126" hidden="1">
              <a:extLst>
                <a:ext uri="{63B3BB69-23CF-44E3-9099-C40C66FF867C}">
                  <a14:compatExt spid="_x0000_s1172"/>
                </a:ext>
                <a:ext uri="{FF2B5EF4-FFF2-40B4-BE49-F238E27FC236}">
                  <a16:creationId xmlns:a16="http://schemas.microsoft.com/office/drawing/2014/main" id="{00000000-0008-0000-0400-00009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215</xdr:row>
          <xdr:rowOff>104775</xdr:rowOff>
        </xdr:from>
        <xdr:to>
          <xdr:col>10</xdr:col>
          <xdr:colOff>685800</xdr:colOff>
          <xdr:row>216</xdr:row>
          <xdr:rowOff>152400</xdr:rowOff>
        </xdr:to>
        <xdr:sp macro="" textlink="">
          <xdr:nvSpPr>
            <xdr:cNvPr id="1173" name="ComboBox127" hidden="1">
              <a:extLst>
                <a:ext uri="{63B3BB69-23CF-44E3-9099-C40C66FF867C}">
                  <a14:compatExt spid="_x0000_s1173"/>
                </a:ext>
                <a:ext uri="{FF2B5EF4-FFF2-40B4-BE49-F238E27FC236}">
                  <a16:creationId xmlns:a16="http://schemas.microsoft.com/office/drawing/2014/main" id="{00000000-0008-0000-0400-00009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216</xdr:row>
          <xdr:rowOff>104775</xdr:rowOff>
        </xdr:from>
        <xdr:to>
          <xdr:col>10</xdr:col>
          <xdr:colOff>685800</xdr:colOff>
          <xdr:row>217</xdr:row>
          <xdr:rowOff>152400</xdr:rowOff>
        </xdr:to>
        <xdr:sp macro="" textlink="">
          <xdr:nvSpPr>
            <xdr:cNvPr id="1174" name="ComboBox128" hidden="1">
              <a:extLst>
                <a:ext uri="{63B3BB69-23CF-44E3-9099-C40C66FF867C}">
                  <a14:compatExt spid="_x0000_s1174"/>
                </a:ext>
                <a:ext uri="{FF2B5EF4-FFF2-40B4-BE49-F238E27FC236}">
                  <a16:creationId xmlns:a16="http://schemas.microsoft.com/office/drawing/2014/main" id="{00000000-0008-0000-0400-00009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217</xdr:row>
          <xdr:rowOff>114300</xdr:rowOff>
        </xdr:from>
        <xdr:to>
          <xdr:col>10</xdr:col>
          <xdr:colOff>685800</xdr:colOff>
          <xdr:row>218</xdr:row>
          <xdr:rowOff>161925</xdr:rowOff>
        </xdr:to>
        <xdr:sp macro="" textlink="">
          <xdr:nvSpPr>
            <xdr:cNvPr id="1175" name="ComboBox129" hidden="1">
              <a:extLst>
                <a:ext uri="{63B3BB69-23CF-44E3-9099-C40C66FF867C}">
                  <a14:compatExt spid="_x0000_s1175"/>
                </a:ext>
                <a:ext uri="{FF2B5EF4-FFF2-40B4-BE49-F238E27FC236}">
                  <a16:creationId xmlns:a16="http://schemas.microsoft.com/office/drawing/2014/main" id="{00000000-0008-0000-0400-00009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218</xdr:row>
          <xdr:rowOff>114300</xdr:rowOff>
        </xdr:from>
        <xdr:to>
          <xdr:col>10</xdr:col>
          <xdr:colOff>685800</xdr:colOff>
          <xdr:row>219</xdr:row>
          <xdr:rowOff>161925</xdr:rowOff>
        </xdr:to>
        <xdr:sp macro="" textlink="">
          <xdr:nvSpPr>
            <xdr:cNvPr id="1176" name="ComboBox130" hidden="1">
              <a:extLst>
                <a:ext uri="{63B3BB69-23CF-44E3-9099-C40C66FF867C}">
                  <a14:compatExt spid="_x0000_s1176"/>
                </a:ext>
                <a:ext uri="{FF2B5EF4-FFF2-40B4-BE49-F238E27FC236}">
                  <a16:creationId xmlns:a16="http://schemas.microsoft.com/office/drawing/2014/main" id="{00000000-0008-0000-0400-00009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219</xdr:row>
          <xdr:rowOff>123825</xdr:rowOff>
        </xdr:from>
        <xdr:to>
          <xdr:col>10</xdr:col>
          <xdr:colOff>685800</xdr:colOff>
          <xdr:row>220</xdr:row>
          <xdr:rowOff>171450</xdr:rowOff>
        </xdr:to>
        <xdr:sp macro="" textlink="">
          <xdr:nvSpPr>
            <xdr:cNvPr id="1177" name="ComboBox131" hidden="1">
              <a:extLst>
                <a:ext uri="{63B3BB69-23CF-44E3-9099-C40C66FF867C}">
                  <a14:compatExt spid="_x0000_s1177"/>
                </a:ext>
                <a:ext uri="{FF2B5EF4-FFF2-40B4-BE49-F238E27FC236}">
                  <a16:creationId xmlns:a16="http://schemas.microsoft.com/office/drawing/2014/main" id="{00000000-0008-0000-0400-00009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220</xdr:row>
          <xdr:rowOff>133350</xdr:rowOff>
        </xdr:from>
        <xdr:to>
          <xdr:col>10</xdr:col>
          <xdr:colOff>685800</xdr:colOff>
          <xdr:row>221</xdr:row>
          <xdr:rowOff>180975</xdr:rowOff>
        </xdr:to>
        <xdr:sp macro="" textlink="">
          <xdr:nvSpPr>
            <xdr:cNvPr id="1178" name="ComboBox132" hidden="1">
              <a:extLst>
                <a:ext uri="{63B3BB69-23CF-44E3-9099-C40C66FF867C}">
                  <a14:compatExt spid="_x0000_s1178"/>
                </a:ext>
                <a:ext uri="{FF2B5EF4-FFF2-40B4-BE49-F238E27FC236}">
                  <a16:creationId xmlns:a16="http://schemas.microsoft.com/office/drawing/2014/main" id="{00000000-0008-0000-0400-00009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221</xdr:row>
          <xdr:rowOff>142875</xdr:rowOff>
        </xdr:from>
        <xdr:to>
          <xdr:col>10</xdr:col>
          <xdr:colOff>685800</xdr:colOff>
          <xdr:row>223</xdr:row>
          <xdr:rowOff>0</xdr:rowOff>
        </xdr:to>
        <xdr:sp macro="" textlink="">
          <xdr:nvSpPr>
            <xdr:cNvPr id="1179" name="ComboBox133" hidden="1">
              <a:extLst>
                <a:ext uri="{63B3BB69-23CF-44E3-9099-C40C66FF867C}">
                  <a14:compatExt spid="_x0000_s1179"/>
                </a:ext>
                <a:ext uri="{FF2B5EF4-FFF2-40B4-BE49-F238E27FC236}">
                  <a16:creationId xmlns:a16="http://schemas.microsoft.com/office/drawing/2014/main" id="{00000000-0008-0000-0400-00009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222</xdr:row>
          <xdr:rowOff>152400</xdr:rowOff>
        </xdr:from>
        <xdr:to>
          <xdr:col>10</xdr:col>
          <xdr:colOff>685800</xdr:colOff>
          <xdr:row>224</xdr:row>
          <xdr:rowOff>9525</xdr:rowOff>
        </xdr:to>
        <xdr:sp macro="" textlink="">
          <xdr:nvSpPr>
            <xdr:cNvPr id="1180" name="ComboBox134" hidden="1">
              <a:extLst>
                <a:ext uri="{63B3BB69-23CF-44E3-9099-C40C66FF867C}">
                  <a14:compatExt spid="_x0000_s1180"/>
                </a:ext>
                <a:ext uri="{FF2B5EF4-FFF2-40B4-BE49-F238E27FC236}">
                  <a16:creationId xmlns:a16="http://schemas.microsoft.com/office/drawing/2014/main" id="{00000000-0008-0000-0400-00009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223</xdr:row>
          <xdr:rowOff>152400</xdr:rowOff>
        </xdr:from>
        <xdr:to>
          <xdr:col>10</xdr:col>
          <xdr:colOff>685800</xdr:colOff>
          <xdr:row>225</xdr:row>
          <xdr:rowOff>9525</xdr:rowOff>
        </xdr:to>
        <xdr:sp macro="" textlink="">
          <xdr:nvSpPr>
            <xdr:cNvPr id="1181" name="ComboBox135" hidden="1">
              <a:extLst>
                <a:ext uri="{63B3BB69-23CF-44E3-9099-C40C66FF867C}">
                  <a14:compatExt spid="_x0000_s1181"/>
                </a:ext>
                <a:ext uri="{FF2B5EF4-FFF2-40B4-BE49-F238E27FC236}">
                  <a16:creationId xmlns:a16="http://schemas.microsoft.com/office/drawing/2014/main" id="{00000000-0008-0000-0400-00009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224</xdr:row>
          <xdr:rowOff>161925</xdr:rowOff>
        </xdr:from>
        <xdr:to>
          <xdr:col>10</xdr:col>
          <xdr:colOff>685800</xdr:colOff>
          <xdr:row>226</xdr:row>
          <xdr:rowOff>19050</xdr:rowOff>
        </xdr:to>
        <xdr:sp macro="" textlink="">
          <xdr:nvSpPr>
            <xdr:cNvPr id="1182" name="ComboBox136" hidden="1">
              <a:extLst>
                <a:ext uri="{63B3BB69-23CF-44E3-9099-C40C66FF867C}">
                  <a14:compatExt spid="_x0000_s1182"/>
                </a:ext>
                <a:ext uri="{FF2B5EF4-FFF2-40B4-BE49-F238E27FC236}">
                  <a16:creationId xmlns:a16="http://schemas.microsoft.com/office/drawing/2014/main" id="{00000000-0008-0000-0400-00009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225</xdr:row>
          <xdr:rowOff>171450</xdr:rowOff>
        </xdr:from>
        <xdr:to>
          <xdr:col>10</xdr:col>
          <xdr:colOff>685800</xdr:colOff>
          <xdr:row>227</xdr:row>
          <xdr:rowOff>28575</xdr:rowOff>
        </xdr:to>
        <xdr:sp macro="" textlink="">
          <xdr:nvSpPr>
            <xdr:cNvPr id="1183" name="ComboBox137" hidden="1">
              <a:extLst>
                <a:ext uri="{63B3BB69-23CF-44E3-9099-C40C66FF867C}">
                  <a14:compatExt spid="_x0000_s1183"/>
                </a:ext>
                <a:ext uri="{FF2B5EF4-FFF2-40B4-BE49-F238E27FC236}">
                  <a16:creationId xmlns:a16="http://schemas.microsoft.com/office/drawing/2014/main" id="{00000000-0008-0000-0400-00009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226</xdr:row>
          <xdr:rowOff>180975</xdr:rowOff>
        </xdr:from>
        <xdr:to>
          <xdr:col>10</xdr:col>
          <xdr:colOff>685800</xdr:colOff>
          <xdr:row>228</xdr:row>
          <xdr:rowOff>28575</xdr:rowOff>
        </xdr:to>
        <xdr:sp macro="" textlink="">
          <xdr:nvSpPr>
            <xdr:cNvPr id="1184" name="ComboBox138" hidden="1">
              <a:extLst>
                <a:ext uri="{63B3BB69-23CF-44E3-9099-C40C66FF867C}">
                  <a14:compatExt spid="_x0000_s1184"/>
                </a:ext>
                <a:ext uri="{FF2B5EF4-FFF2-40B4-BE49-F238E27FC236}">
                  <a16:creationId xmlns:a16="http://schemas.microsoft.com/office/drawing/2014/main" id="{00000000-0008-0000-0400-0000A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230</xdr:row>
          <xdr:rowOff>9525</xdr:rowOff>
        </xdr:from>
        <xdr:to>
          <xdr:col>10</xdr:col>
          <xdr:colOff>685800</xdr:colOff>
          <xdr:row>231</xdr:row>
          <xdr:rowOff>57150</xdr:rowOff>
        </xdr:to>
        <xdr:sp macro="" textlink="">
          <xdr:nvSpPr>
            <xdr:cNvPr id="1185" name="ComboBox139" hidden="1">
              <a:extLst>
                <a:ext uri="{63B3BB69-23CF-44E3-9099-C40C66FF867C}">
                  <a14:compatExt spid="_x0000_s1185"/>
                </a:ext>
                <a:ext uri="{FF2B5EF4-FFF2-40B4-BE49-F238E27FC236}">
                  <a16:creationId xmlns:a16="http://schemas.microsoft.com/office/drawing/2014/main" id="{00000000-0008-0000-0400-0000A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231</xdr:row>
          <xdr:rowOff>9525</xdr:rowOff>
        </xdr:from>
        <xdr:to>
          <xdr:col>10</xdr:col>
          <xdr:colOff>685800</xdr:colOff>
          <xdr:row>232</xdr:row>
          <xdr:rowOff>57150</xdr:rowOff>
        </xdr:to>
        <xdr:sp macro="" textlink="">
          <xdr:nvSpPr>
            <xdr:cNvPr id="1186" name="ComboBox140" hidden="1">
              <a:extLst>
                <a:ext uri="{63B3BB69-23CF-44E3-9099-C40C66FF867C}">
                  <a14:compatExt spid="_x0000_s1186"/>
                </a:ext>
                <a:ext uri="{FF2B5EF4-FFF2-40B4-BE49-F238E27FC236}">
                  <a16:creationId xmlns:a16="http://schemas.microsoft.com/office/drawing/2014/main" id="{00000000-0008-0000-0400-0000A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232</xdr:row>
          <xdr:rowOff>19050</xdr:rowOff>
        </xdr:from>
        <xdr:to>
          <xdr:col>10</xdr:col>
          <xdr:colOff>685800</xdr:colOff>
          <xdr:row>233</xdr:row>
          <xdr:rowOff>66675</xdr:rowOff>
        </xdr:to>
        <xdr:sp macro="" textlink="">
          <xdr:nvSpPr>
            <xdr:cNvPr id="1187" name="ComboBox141" hidden="1">
              <a:extLst>
                <a:ext uri="{63B3BB69-23CF-44E3-9099-C40C66FF867C}">
                  <a14:compatExt spid="_x0000_s1187"/>
                </a:ext>
                <a:ext uri="{FF2B5EF4-FFF2-40B4-BE49-F238E27FC236}">
                  <a16:creationId xmlns:a16="http://schemas.microsoft.com/office/drawing/2014/main" id="{00000000-0008-0000-0400-0000A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233</xdr:row>
          <xdr:rowOff>28575</xdr:rowOff>
        </xdr:from>
        <xdr:to>
          <xdr:col>10</xdr:col>
          <xdr:colOff>685800</xdr:colOff>
          <xdr:row>234</xdr:row>
          <xdr:rowOff>66675</xdr:rowOff>
        </xdr:to>
        <xdr:sp macro="" textlink="">
          <xdr:nvSpPr>
            <xdr:cNvPr id="1188" name="ComboBox142" hidden="1">
              <a:extLst>
                <a:ext uri="{63B3BB69-23CF-44E3-9099-C40C66FF867C}">
                  <a14:compatExt spid="_x0000_s1188"/>
                </a:ext>
                <a:ext uri="{FF2B5EF4-FFF2-40B4-BE49-F238E27FC236}">
                  <a16:creationId xmlns:a16="http://schemas.microsoft.com/office/drawing/2014/main" id="{00000000-0008-0000-0400-0000A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234</xdr:row>
          <xdr:rowOff>47625</xdr:rowOff>
        </xdr:from>
        <xdr:to>
          <xdr:col>10</xdr:col>
          <xdr:colOff>685800</xdr:colOff>
          <xdr:row>235</xdr:row>
          <xdr:rowOff>95250</xdr:rowOff>
        </xdr:to>
        <xdr:sp macro="" textlink="">
          <xdr:nvSpPr>
            <xdr:cNvPr id="1189" name="ComboBox143" hidden="1">
              <a:extLst>
                <a:ext uri="{63B3BB69-23CF-44E3-9099-C40C66FF867C}">
                  <a14:compatExt spid="_x0000_s1189"/>
                </a:ext>
                <a:ext uri="{FF2B5EF4-FFF2-40B4-BE49-F238E27FC236}">
                  <a16:creationId xmlns:a16="http://schemas.microsoft.com/office/drawing/2014/main" id="{00000000-0008-0000-0400-0000A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235</xdr:row>
          <xdr:rowOff>47625</xdr:rowOff>
        </xdr:from>
        <xdr:to>
          <xdr:col>10</xdr:col>
          <xdr:colOff>685800</xdr:colOff>
          <xdr:row>236</xdr:row>
          <xdr:rowOff>95250</xdr:rowOff>
        </xdr:to>
        <xdr:sp macro="" textlink="">
          <xdr:nvSpPr>
            <xdr:cNvPr id="1190" name="ComboBox144" hidden="1">
              <a:extLst>
                <a:ext uri="{63B3BB69-23CF-44E3-9099-C40C66FF867C}">
                  <a14:compatExt spid="_x0000_s1190"/>
                </a:ext>
                <a:ext uri="{FF2B5EF4-FFF2-40B4-BE49-F238E27FC236}">
                  <a16:creationId xmlns:a16="http://schemas.microsoft.com/office/drawing/2014/main" id="{00000000-0008-0000-0400-0000A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236</xdr:row>
          <xdr:rowOff>66675</xdr:rowOff>
        </xdr:from>
        <xdr:to>
          <xdr:col>10</xdr:col>
          <xdr:colOff>685800</xdr:colOff>
          <xdr:row>237</xdr:row>
          <xdr:rowOff>114300</xdr:rowOff>
        </xdr:to>
        <xdr:sp macro="" textlink="">
          <xdr:nvSpPr>
            <xdr:cNvPr id="1191" name="ComboBox145" hidden="1">
              <a:extLst>
                <a:ext uri="{63B3BB69-23CF-44E3-9099-C40C66FF867C}">
                  <a14:compatExt spid="_x0000_s1191"/>
                </a:ext>
                <a:ext uri="{FF2B5EF4-FFF2-40B4-BE49-F238E27FC236}">
                  <a16:creationId xmlns:a16="http://schemas.microsoft.com/office/drawing/2014/main" id="{00000000-0008-0000-0400-0000A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238</xdr:row>
          <xdr:rowOff>57150</xdr:rowOff>
        </xdr:from>
        <xdr:to>
          <xdr:col>10</xdr:col>
          <xdr:colOff>685800</xdr:colOff>
          <xdr:row>239</xdr:row>
          <xdr:rowOff>104775</xdr:rowOff>
        </xdr:to>
        <xdr:sp macro="" textlink="">
          <xdr:nvSpPr>
            <xdr:cNvPr id="1192" name="ComboBox146" hidden="1">
              <a:extLst>
                <a:ext uri="{63B3BB69-23CF-44E3-9099-C40C66FF867C}">
                  <a14:compatExt spid="_x0000_s1192"/>
                </a:ext>
                <a:ext uri="{FF2B5EF4-FFF2-40B4-BE49-F238E27FC236}">
                  <a16:creationId xmlns:a16="http://schemas.microsoft.com/office/drawing/2014/main" id="{00000000-0008-0000-0400-0000A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239</xdr:row>
          <xdr:rowOff>76200</xdr:rowOff>
        </xdr:from>
        <xdr:to>
          <xdr:col>10</xdr:col>
          <xdr:colOff>685800</xdr:colOff>
          <xdr:row>240</xdr:row>
          <xdr:rowOff>123825</xdr:rowOff>
        </xdr:to>
        <xdr:sp macro="" textlink="">
          <xdr:nvSpPr>
            <xdr:cNvPr id="1193" name="ComboBox147" hidden="1">
              <a:extLst>
                <a:ext uri="{63B3BB69-23CF-44E3-9099-C40C66FF867C}">
                  <a14:compatExt spid="_x0000_s1193"/>
                </a:ext>
                <a:ext uri="{FF2B5EF4-FFF2-40B4-BE49-F238E27FC236}">
                  <a16:creationId xmlns:a16="http://schemas.microsoft.com/office/drawing/2014/main" id="{00000000-0008-0000-0400-0000A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240</xdr:row>
          <xdr:rowOff>76200</xdr:rowOff>
        </xdr:from>
        <xdr:to>
          <xdr:col>10</xdr:col>
          <xdr:colOff>685800</xdr:colOff>
          <xdr:row>241</xdr:row>
          <xdr:rowOff>114300</xdr:rowOff>
        </xdr:to>
        <xdr:sp macro="" textlink="">
          <xdr:nvSpPr>
            <xdr:cNvPr id="1194" name="ComboBox148" hidden="1">
              <a:extLst>
                <a:ext uri="{63B3BB69-23CF-44E3-9099-C40C66FF867C}">
                  <a14:compatExt spid="_x0000_s1194"/>
                </a:ext>
                <a:ext uri="{FF2B5EF4-FFF2-40B4-BE49-F238E27FC236}">
                  <a16:creationId xmlns:a16="http://schemas.microsoft.com/office/drawing/2014/main" id="{00000000-0008-0000-0400-0000A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241</xdr:row>
          <xdr:rowOff>95250</xdr:rowOff>
        </xdr:from>
        <xdr:to>
          <xdr:col>10</xdr:col>
          <xdr:colOff>685800</xdr:colOff>
          <xdr:row>242</xdr:row>
          <xdr:rowOff>133350</xdr:rowOff>
        </xdr:to>
        <xdr:sp macro="" textlink="">
          <xdr:nvSpPr>
            <xdr:cNvPr id="1195" name="ComboBox149" hidden="1">
              <a:extLst>
                <a:ext uri="{63B3BB69-23CF-44E3-9099-C40C66FF867C}">
                  <a14:compatExt spid="_x0000_s1195"/>
                </a:ext>
                <a:ext uri="{FF2B5EF4-FFF2-40B4-BE49-F238E27FC236}">
                  <a16:creationId xmlns:a16="http://schemas.microsoft.com/office/drawing/2014/main" id="{00000000-0008-0000-0400-0000A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242</xdr:row>
          <xdr:rowOff>85725</xdr:rowOff>
        </xdr:from>
        <xdr:to>
          <xdr:col>10</xdr:col>
          <xdr:colOff>685800</xdr:colOff>
          <xdr:row>243</xdr:row>
          <xdr:rowOff>133350</xdr:rowOff>
        </xdr:to>
        <xdr:sp macro="" textlink="">
          <xdr:nvSpPr>
            <xdr:cNvPr id="1196" name="ComboBox150" hidden="1">
              <a:extLst>
                <a:ext uri="{63B3BB69-23CF-44E3-9099-C40C66FF867C}">
                  <a14:compatExt spid="_x0000_s1196"/>
                </a:ext>
                <a:ext uri="{FF2B5EF4-FFF2-40B4-BE49-F238E27FC236}">
                  <a16:creationId xmlns:a16="http://schemas.microsoft.com/office/drawing/2014/main" id="{00000000-0008-0000-0400-0000A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244</xdr:row>
          <xdr:rowOff>95250</xdr:rowOff>
        </xdr:from>
        <xdr:to>
          <xdr:col>10</xdr:col>
          <xdr:colOff>685800</xdr:colOff>
          <xdr:row>245</xdr:row>
          <xdr:rowOff>142875</xdr:rowOff>
        </xdr:to>
        <xdr:sp macro="" textlink="">
          <xdr:nvSpPr>
            <xdr:cNvPr id="1197" name="ComboBox151" hidden="1">
              <a:extLst>
                <a:ext uri="{63B3BB69-23CF-44E3-9099-C40C66FF867C}">
                  <a14:compatExt spid="_x0000_s1197"/>
                </a:ext>
                <a:ext uri="{FF2B5EF4-FFF2-40B4-BE49-F238E27FC236}">
                  <a16:creationId xmlns:a16="http://schemas.microsoft.com/office/drawing/2014/main" id="{00000000-0008-0000-0400-0000A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245</xdr:row>
          <xdr:rowOff>104775</xdr:rowOff>
        </xdr:from>
        <xdr:to>
          <xdr:col>10</xdr:col>
          <xdr:colOff>685800</xdr:colOff>
          <xdr:row>246</xdr:row>
          <xdr:rowOff>152400</xdr:rowOff>
        </xdr:to>
        <xdr:sp macro="" textlink="">
          <xdr:nvSpPr>
            <xdr:cNvPr id="1198" name="ComboBox152" hidden="1">
              <a:extLst>
                <a:ext uri="{63B3BB69-23CF-44E3-9099-C40C66FF867C}">
                  <a14:compatExt spid="_x0000_s1198"/>
                </a:ext>
                <a:ext uri="{FF2B5EF4-FFF2-40B4-BE49-F238E27FC236}">
                  <a16:creationId xmlns:a16="http://schemas.microsoft.com/office/drawing/2014/main" id="{00000000-0008-0000-0400-0000A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246</xdr:row>
          <xdr:rowOff>0</xdr:rowOff>
        </xdr:from>
        <xdr:to>
          <xdr:col>10</xdr:col>
          <xdr:colOff>685800</xdr:colOff>
          <xdr:row>247</xdr:row>
          <xdr:rowOff>47625</xdr:rowOff>
        </xdr:to>
        <xdr:sp macro="" textlink="">
          <xdr:nvSpPr>
            <xdr:cNvPr id="1199" name="ComboBox153" hidden="1">
              <a:extLst>
                <a:ext uri="{63B3BB69-23CF-44E3-9099-C40C66FF867C}">
                  <a14:compatExt spid="_x0000_s1199"/>
                </a:ext>
                <a:ext uri="{FF2B5EF4-FFF2-40B4-BE49-F238E27FC236}">
                  <a16:creationId xmlns:a16="http://schemas.microsoft.com/office/drawing/2014/main" id="{00000000-0008-0000-0400-0000A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246</xdr:row>
          <xdr:rowOff>0</xdr:rowOff>
        </xdr:from>
        <xdr:to>
          <xdr:col>10</xdr:col>
          <xdr:colOff>685800</xdr:colOff>
          <xdr:row>247</xdr:row>
          <xdr:rowOff>47625</xdr:rowOff>
        </xdr:to>
        <xdr:sp macro="" textlink="">
          <xdr:nvSpPr>
            <xdr:cNvPr id="1200" name="ComboBox154" hidden="1">
              <a:extLst>
                <a:ext uri="{63B3BB69-23CF-44E3-9099-C40C66FF867C}">
                  <a14:compatExt spid="_x0000_s1200"/>
                </a:ext>
                <a:ext uri="{FF2B5EF4-FFF2-40B4-BE49-F238E27FC236}">
                  <a16:creationId xmlns:a16="http://schemas.microsoft.com/office/drawing/2014/main" id="{00000000-0008-0000-0400-0000B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246</xdr:row>
          <xdr:rowOff>0</xdr:rowOff>
        </xdr:from>
        <xdr:to>
          <xdr:col>10</xdr:col>
          <xdr:colOff>685800</xdr:colOff>
          <xdr:row>247</xdr:row>
          <xdr:rowOff>47625</xdr:rowOff>
        </xdr:to>
        <xdr:sp macro="" textlink="">
          <xdr:nvSpPr>
            <xdr:cNvPr id="1201" name="ComboBox155" hidden="1">
              <a:extLst>
                <a:ext uri="{63B3BB69-23CF-44E3-9099-C40C66FF867C}">
                  <a14:compatExt spid="_x0000_s1201"/>
                </a:ext>
                <a:ext uri="{FF2B5EF4-FFF2-40B4-BE49-F238E27FC236}">
                  <a16:creationId xmlns:a16="http://schemas.microsoft.com/office/drawing/2014/main" id="{00000000-0008-0000-0400-0000B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246</xdr:row>
          <xdr:rowOff>0</xdr:rowOff>
        </xdr:from>
        <xdr:to>
          <xdr:col>10</xdr:col>
          <xdr:colOff>685800</xdr:colOff>
          <xdr:row>247</xdr:row>
          <xdr:rowOff>47625</xdr:rowOff>
        </xdr:to>
        <xdr:sp macro="" textlink="">
          <xdr:nvSpPr>
            <xdr:cNvPr id="1202" name="ComboBox156" hidden="1">
              <a:extLst>
                <a:ext uri="{63B3BB69-23CF-44E3-9099-C40C66FF867C}">
                  <a14:compatExt spid="_x0000_s1202"/>
                </a:ext>
                <a:ext uri="{FF2B5EF4-FFF2-40B4-BE49-F238E27FC236}">
                  <a16:creationId xmlns:a16="http://schemas.microsoft.com/office/drawing/2014/main" id="{00000000-0008-0000-0400-0000B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246</xdr:row>
          <xdr:rowOff>0</xdr:rowOff>
        </xdr:from>
        <xdr:to>
          <xdr:col>10</xdr:col>
          <xdr:colOff>685800</xdr:colOff>
          <xdr:row>247</xdr:row>
          <xdr:rowOff>47625</xdr:rowOff>
        </xdr:to>
        <xdr:sp macro="" textlink="">
          <xdr:nvSpPr>
            <xdr:cNvPr id="1203" name="ComboBox157" hidden="1">
              <a:extLst>
                <a:ext uri="{63B3BB69-23CF-44E3-9099-C40C66FF867C}">
                  <a14:compatExt spid="_x0000_s1203"/>
                </a:ext>
                <a:ext uri="{FF2B5EF4-FFF2-40B4-BE49-F238E27FC236}">
                  <a16:creationId xmlns:a16="http://schemas.microsoft.com/office/drawing/2014/main" id="{00000000-0008-0000-0400-0000B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246</xdr:row>
          <xdr:rowOff>142875</xdr:rowOff>
        </xdr:from>
        <xdr:to>
          <xdr:col>10</xdr:col>
          <xdr:colOff>685800</xdr:colOff>
          <xdr:row>248</xdr:row>
          <xdr:rowOff>0</xdr:rowOff>
        </xdr:to>
        <xdr:sp macro="" textlink="">
          <xdr:nvSpPr>
            <xdr:cNvPr id="1204" name="ComboBox158" hidden="1">
              <a:extLst>
                <a:ext uri="{63B3BB69-23CF-44E3-9099-C40C66FF867C}">
                  <a14:compatExt spid="_x0000_s1204"/>
                </a:ext>
                <a:ext uri="{FF2B5EF4-FFF2-40B4-BE49-F238E27FC236}">
                  <a16:creationId xmlns:a16="http://schemas.microsoft.com/office/drawing/2014/main" id="{00000000-0008-0000-0400-0000B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247</xdr:row>
          <xdr:rowOff>152400</xdr:rowOff>
        </xdr:from>
        <xdr:to>
          <xdr:col>10</xdr:col>
          <xdr:colOff>685800</xdr:colOff>
          <xdr:row>249</xdr:row>
          <xdr:rowOff>0</xdr:rowOff>
        </xdr:to>
        <xdr:sp macro="" textlink="">
          <xdr:nvSpPr>
            <xdr:cNvPr id="1205" name="ComboBox159" hidden="1">
              <a:extLst>
                <a:ext uri="{63B3BB69-23CF-44E3-9099-C40C66FF867C}">
                  <a14:compatExt spid="_x0000_s1205"/>
                </a:ext>
                <a:ext uri="{FF2B5EF4-FFF2-40B4-BE49-F238E27FC236}">
                  <a16:creationId xmlns:a16="http://schemas.microsoft.com/office/drawing/2014/main" id="{00000000-0008-0000-0400-0000B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248</xdr:row>
          <xdr:rowOff>161925</xdr:rowOff>
        </xdr:from>
        <xdr:to>
          <xdr:col>10</xdr:col>
          <xdr:colOff>685800</xdr:colOff>
          <xdr:row>250</xdr:row>
          <xdr:rowOff>19050</xdr:rowOff>
        </xdr:to>
        <xdr:sp macro="" textlink="">
          <xdr:nvSpPr>
            <xdr:cNvPr id="1206" name="ComboBox160" hidden="1">
              <a:extLst>
                <a:ext uri="{63B3BB69-23CF-44E3-9099-C40C66FF867C}">
                  <a14:compatExt spid="_x0000_s1206"/>
                </a:ext>
                <a:ext uri="{FF2B5EF4-FFF2-40B4-BE49-F238E27FC236}">
                  <a16:creationId xmlns:a16="http://schemas.microsoft.com/office/drawing/2014/main" id="{00000000-0008-0000-0400-0000B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249</xdr:row>
          <xdr:rowOff>171450</xdr:rowOff>
        </xdr:from>
        <xdr:to>
          <xdr:col>10</xdr:col>
          <xdr:colOff>685800</xdr:colOff>
          <xdr:row>251</xdr:row>
          <xdr:rowOff>28575</xdr:rowOff>
        </xdr:to>
        <xdr:sp macro="" textlink="">
          <xdr:nvSpPr>
            <xdr:cNvPr id="1207" name="ComboBox161" hidden="1">
              <a:extLst>
                <a:ext uri="{63B3BB69-23CF-44E3-9099-C40C66FF867C}">
                  <a14:compatExt spid="_x0000_s1207"/>
                </a:ext>
                <a:ext uri="{FF2B5EF4-FFF2-40B4-BE49-F238E27FC236}">
                  <a16:creationId xmlns:a16="http://schemas.microsoft.com/office/drawing/2014/main" id="{00000000-0008-0000-0400-0000B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250</xdr:row>
          <xdr:rowOff>180975</xdr:rowOff>
        </xdr:from>
        <xdr:to>
          <xdr:col>10</xdr:col>
          <xdr:colOff>685800</xdr:colOff>
          <xdr:row>252</xdr:row>
          <xdr:rowOff>38100</xdr:rowOff>
        </xdr:to>
        <xdr:sp macro="" textlink="">
          <xdr:nvSpPr>
            <xdr:cNvPr id="1208" name="ComboBox162" hidden="1">
              <a:extLst>
                <a:ext uri="{63B3BB69-23CF-44E3-9099-C40C66FF867C}">
                  <a14:compatExt spid="_x0000_s1208"/>
                </a:ext>
                <a:ext uri="{FF2B5EF4-FFF2-40B4-BE49-F238E27FC236}">
                  <a16:creationId xmlns:a16="http://schemas.microsoft.com/office/drawing/2014/main" id="{00000000-0008-0000-0400-0000B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251</xdr:row>
          <xdr:rowOff>180975</xdr:rowOff>
        </xdr:from>
        <xdr:to>
          <xdr:col>10</xdr:col>
          <xdr:colOff>685800</xdr:colOff>
          <xdr:row>253</xdr:row>
          <xdr:rowOff>38100</xdr:rowOff>
        </xdr:to>
        <xdr:sp macro="" textlink="">
          <xdr:nvSpPr>
            <xdr:cNvPr id="1209" name="ComboBox163" hidden="1">
              <a:extLst>
                <a:ext uri="{63B3BB69-23CF-44E3-9099-C40C66FF867C}">
                  <a14:compatExt spid="_x0000_s1209"/>
                </a:ext>
                <a:ext uri="{FF2B5EF4-FFF2-40B4-BE49-F238E27FC236}">
                  <a16:creationId xmlns:a16="http://schemas.microsoft.com/office/drawing/2014/main" id="{00000000-0008-0000-0400-0000B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252</xdr:row>
          <xdr:rowOff>180975</xdr:rowOff>
        </xdr:from>
        <xdr:to>
          <xdr:col>10</xdr:col>
          <xdr:colOff>685800</xdr:colOff>
          <xdr:row>254</xdr:row>
          <xdr:rowOff>47625</xdr:rowOff>
        </xdr:to>
        <xdr:sp macro="" textlink="">
          <xdr:nvSpPr>
            <xdr:cNvPr id="1210" name="ComboBox164" hidden="1">
              <a:extLst>
                <a:ext uri="{63B3BB69-23CF-44E3-9099-C40C66FF867C}">
                  <a14:compatExt spid="_x0000_s1210"/>
                </a:ext>
                <a:ext uri="{FF2B5EF4-FFF2-40B4-BE49-F238E27FC236}">
                  <a16:creationId xmlns:a16="http://schemas.microsoft.com/office/drawing/2014/main" id="{00000000-0008-0000-04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253</xdr:row>
          <xdr:rowOff>180975</xdr:rowOff>
        </xdr:from>
        <xdr:to>
          <xdr:col>10</xdr:col>
          <xdr:colOff>685800</xdr:colOff>
          <xdr:row>255</xdr:row>
          <xdr:rowOff>38100</xdr:rowOff>
        </xdr:to>
        <xdr:sp macro="" textlink="">
          <xdr:nvSpPr>
            <xdr:cNvPr id="1211" name="ComboBox165" hidden="1">
              <a:extLst>
                <a:ext uri="{63B3BB69-23CF-44E3-9099-C40C66FF867C}">
                  <a14:compatExt spid="_x0000_s1211"/>
                </a:ext>
                <a:ext uri="{FF2B5EF4-FFF2-40B4-BE49-F238E27FC236}">
                  <a16:creationId xmlns:a16="http://schemas.microsoft.com/office/drawing/2014/main" id="{00000000-0008-0000-0400-0000B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255</xdr:row>
          <xdr:rowOff>19050</xdr:rowOff>
        </xdr:from>
        <xdr:to>
          <xdr:col>10</xdr:col>
          <xdr:colOff>685800</xdr:colOff>
          <xdr:row>256</xdr:row>
          <xdr:rowOff>66675</xdr:rowOff>
        </xdr:to>
        <xdr:sp macro="" textlink="">
          <xdr:nvSpPr>
            <xdr:cNvPr id="1212" name="ComboBox166" hidden="1">
              <a:extLst>
                <a:ext uri="{63B3BB69-23CF-44E3-9099-C40C66FF867C}">
                  <a14:compatExt spid="_x0000_s1212"/>
                </a:ext>
                <a:ext uri="{FF2B5EF4-FFF2-40B4-BE49-F238E27FC236}">
                  <a16:creationId xmlns:a16="http://schemas.microsoft.com/office/drawing/2014/main" id="{00000000-0008-0000-0400-0000B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256</xdr:row>
          <xdr:rowOff>38100</xdr:rowOff>
        </xdr:from>
        <xdr:to>
          <xdr:col>10</xdr:col>
          <xdr:colOff>685800</xdr:colOff>
          <xdr:row>257</xdr:row>
          <xdr:rowOff>85725</xdr:rowOff>
        </xdr:to>
        <xdr:sp macro="" textlink="">
          <xdr:nvSpPr>
            <xdr:cNvPr id="1213" name="ComboBox167" hidden="1">
              <a:extLst>
                <a:ext uri="{63B3BB69-23CF-44E3-9099-C40C66FF867C}">
                  <a14:compatExt spid="_x0000_s1213"/>
                </a:ext>
                <a:ext uri="{FF2B5EF4-FFF2-40B4-BE49-F238E27FC236}">
                  <a16:creationId xmlns:a16="http://schemas.microsoft.com/office/drawing/2014/main" id="{00000000-0008-0000-0400-0000B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257</xdr:row>
          <xdr:rowOff>28575</xdr:rowOff>
        </xdr:from>
        <xdr:to>
          <xdr:col>10</xdr:col>
          <xdr:colOff>685800</xdr:colOff>
          <xdr:row>258</xdr:row>
          <xdr:rowOff>76200</xdr:rowOff>
        </xdr:to>
        <xdr:sp macro="" textlink="">
          <xdr:nvSpPr>
            <xdr:cNvPr id="1214" name="ComboBox168" hidden="1">
              <a:extLst>
                <a:ext uri="{63B3BB69-23CF-44E3-9099-C40C66FF867C}">
                  <a14:compatExt spid="_x0000_s1214"/>
                </a:ext>
                <a:ext uri="{FF2B5EF4-FFF2-40B4-BE49-F238E27FC236}">
                  <a16:creationId xmlns:a16="http://schemas.microsoft.com/office/drawing/2014/main" id="{00000000-0008-0000-0400-0000B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258</xdr:row>
          <xdr:rowOff>0</xdr:rowOff>
        </xdr:from>
        <xdr:to>
          <xdr:col>10</xdr:col>
          <xdr:colOff>685800</xdr:colOff>
          <xdr:row>259</xdr:row>
          <xdr:rowOff>47625</xdr:rowOff>
        </xdr:to>
        <xdr:sp macro="" textlink="">
          <xdr:nvSpPr>
            <xdr:cNvPr id="1215" name="ComboBox169" hidden="1">
              <a:extLst>
                <a:ext uri="{63B3BB69-23CF-44E3-9099-C40C66FF867C}">
                  <a14:compatExt spid="_x0000_s1215"/>
                </a:ext>
                <a:ext uri="{FF2B5EF4-FFF2-40B4-BE49-F238E27FC236}">
                  <a16:creationId xmlns:a16="http://schemas.microsoft.com/office/drawing/2014/main" id="{00000000-0008-0000-0400-0000B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258</xdr:row>
          <xdr:rowOff>47625</xdr:rowOff>
        </xdr:from>
        <xdr:to>
          <xdr:col>10</xdr:col>
          <xdr:colOff>685800</xdr:colOff>
          <xdr:row>259</xdr:row>
          <xdr:rowOff>85725</xdr:rowOff>
        </xdr:to>
        <xdr:sp macro="" textlink="">
          <xdr:nvSpPr>
            <xdr:cNvPr id="1216" name="ComboBox170" hidden="1">
              <a:extLst>
                <a:ext uri="{63B3BB69-23CF-44E3-9099-C40C66FF867C}">
                  <a14:compatExt spid="_x0000_s1216"/>
                </a:ext>
                <a:ext uri="{FF2B5EF4-FFF2-40B4-BE49-F238E27FC236}">
                  <a16:creationId xmlns:a16="http://schemas.microsoft.com/office/drawing/2014/main" id="{00000000-0008-0000-0400-0000C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259</xdr:row>
          <xdr:rowOff>47625</xdr:rowOff>
        </xdr:from>
        <xdr:to>
          <xdr:col>10</xdr:col>
          <xdr:colOff>685800</xdr:colOff>
          <xdr:row>260</xdr:row>
          <xdr:rowOff>95250</xdr:rowOff>
        </xdr:to>
        <xdr:sp macro="" textlink="">
          <xdr:nvSpPr>
            <xdr:cNvPr id="1217" name="ComboBox171" hidden="1">
              <a:extLst>
                <a:ext uri="{63B3BB69-23CF-44E3-9099-C40C66FF867C}">
                  <a14:compatExt spid="_x0000_s1217"/>
                </a:ext>
                <a:ext uri="{FF2B5EF4-FFF2-40B4-BE49-F238E27FC236}">
                  <a16:creationId xmlns:a16="http://schemas.microsoft.com/office/drawing/2014/main" id="{00000000-0008-0000-0400-0000C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260</xdr:row>
          <xdr:rowOff>66675</xdr:rowOff>
        </xdr:from>
        <xdr:to>
          <xdr:col>10</xdr:col>
          <xdr:colOff>685800</xdr:colOff>
          <xdr:row>261</xdr:row>
          <xdr:rowOff>114300</xdr:rowOff>
        </xdr:to>
        <xdr:sp macro="" textlink="">
          <xdr:nvSpPr>
            <xdr:cNvPr id="1218" name="ComboBox172" hidden="1">
              <a:extLst>
                <a:ext uri="{63B3BB69-23CF-44E3-9099-C40C66FF867C}">
                  <a14:compatExt spid="_x0000_s1218"/>
                </a:ext>
                <a:ext uri="{FF2B5EF4-FFF2-40B4-BE49-F238E27FC236}">
                  <a16:creationId xmlns:a16="http://schemas.microsoft.com/office/drawing/2014/main" id="{00000000-0008-0000-0400-0000C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262</xdr:row>
          <xdr:rowOff>19050</xdr:rowOff>
        </xdr:from>
        <xdr:to>
          <xdr:col>10</xdr:col>
          <xdr:colOff>685800</xdr:colOff>
          <xdr:row>263</xdr:row>
          <xdr:rowOff>66675</xdr:rowOff>
        </xdr:to>
        <xdr:sp macro="" textlink="">
          <xdr:nvSpPr>
            <xdr:cNvPr id="1219" name="ComboBox173" hidden="1">
              <a:extLst>
                <a:ext uri="{63B3BB69-23CF-44E3-9099-C40C66FF867C}">
                  <a14:compatExt spid="_x0000_s1219"/>
                </a:ext>
                <a:ext uri="{FF2B5EF4-FFF2-40B4-BE49-F238E27FC236}">
                  <a16:creationId xmlns:a16="http://schemas.microsoft.com/office/drawing/2014/main" id="{00000000-0008-0000-0400-0000C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263</xdr:row>
          <xdr:rowOff>19050</xdr:rowOff>
        </xdr:from>
        <xdr:to>
          <xdr:col>10</xdr:col>
          <xdr:colOff>685800</xdr:colOff>
          <xdr:row>264</xdr:row>
          <xdr:rowOff>66675</xdr:rowOff>
        </xdr:to>
        <xdr:sp macro="" textlink="">
          <xdr:nvSpPr>
            <xdr:cNvPr id="1220" name="ComboBox174" hidden="1">
              <a:extLst>
                <a:ext uri="{63B3BB69-23CF-44E3-9099-C40C66FF867C}">
                  <a14:compatExt spid="_x0000_s1220"/>
                </a:ext>
                <a:ext uri="{FF2B5EF4-FFF2-40B4-BE49-F238E27FC236}">
                  <a16:creationId xmlns:a16="http://schemas.microsoft.com/office/drawing/2014/main" id="{00000000-0008-0000-0400-0000C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264</xdr:row>
          <xdr:rowOff>28575</xdr:rowOff>
        </xdr:from>
        <xdr:to>
          <xdr:col>10</xdr:col>
          <xdr:colOff>685800</xdr:colOff>
          <xdr:row>265</xdr:row>
          <xdr:rowOff>76200</xdr:rowOff>
        </xdr:to>
        <xdr:sp macro="" textlink="">
          <xdr:nvSpPr>
            <xdr:cNvPr id="1221" name="ComboBox175" hidden="1">
              <a:extLst>
                <a:ext uri="{63B3BB69-23CF-44E3-9099-C40C66FF867C}">
                  <a14:compatExt spid="_x0000_s1221"/>
                </a:ext>
                <a:ext uri="{FF2B5EF4-FFF2-40B4-BE49-F238E27FC236}">
                  <a16:creationId xmlns:a16="http://schemas.microsoft.com/office/drawing/2014/main" id="{00000000-0008-0000-0400-0000C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265</xdr:row>
          <xdr:rowOff>171450</xdr:rowOff>
        </xdr:from>
        <xdr:to>
          <xdr:col>10</xdr:col>
          <xdr:colOff>685800</xdr:colOff>
          <xdr:row>267</xdr:row>
          <xdr:rowOff>28575</xdr:rowOff>
        </xdr:to>
        <xdr:sp macro="" textlink="">
          <xdr:nvSpPr>
            <xdr:cNvPr id="1222" name="ComboBox176" hidden="1">
              <a:extLst>
                <a:ext uri="{63B3BB69-23CF-44E3-9099-C40C66FF867C}">
                  <a14:compatExt spid="_x0000_s1222"/>
                </a:ext>
                <a:ext uri="{FF2B5EF4-FFF2-40B4-BE49-F238E27FC236}">
                  <a16:creationId xmlns:a16="http://schemas.microsoft.com/office/drawing/2014/main" id="{00000000-0008-0000-0400-0000C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266</xdr:row>
          <xdr:rowOff>171450</xdr:rowOff>
        </xdr:from>
        <xdr:to>
          <xdr:col>10</xdr:col>
          <xdr:colOff>685800</xdr:colOff>
          <xdr:row>268</xdr:row>
          <xdr:rowOff>38100</xdr:rowOff>
        </xdr:to>
        <xdr:sp macro="" textlink="">
          <xdr:nvSpPr>
            <xdr:cNvPr id="1223" name="ComboBox177" hidden="1">
              <a:extLst>
                <a:ext uri="{63B3BB69-23CF-44E3-9099-C40C66FF867C}">
                  <a14:compatExt spid="_x0000_s1223"/>
                </a:ext>
                <a:ext uri="{FF2B5EF4-FFF2-40B4-BE49-F238E27FC236}">
                  <a16:creationId xmlns:a16="http://schemas.microsoft.com/office/drawing/2014/main" id="{00000000-0008-0000-0400-0000C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268</xdr:row>
          <xdr:rowOff>9525</xdr:rowOff>
        </xdr:from>
        <xdr:to>
          <xdr:col>10</xdr:col>
          <xdr:colOff>685800</xdr:colOff>
          <xdr:row>269</xdr:row>
          <xdr:rowOff>57150</xdr:rowOff>
        </xdr:to>
        <xdr:sp macro="" textlink="">
          <xdr:nvSpPr>
            <xdr:cNvPr id="1224" name="ComboBox178" hidden="1">
              <a:extLst>
                <a:ext uri="{63B3BB69-23CF-44E3-9099-C40C66FF867C}">
                  <a14:compatExt spid="_x0000_s1224"/>
                </a:ext>
                <a:ext uri="{FF2B5EF4-FFF2-40B4-BE49-F238E27FC236}">
                  <a16:creationId xmlns:a16="http://schemas.microsoft.com/office/drawing/2014/main" id="{00000000-0008-0000-0400-0000C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269</xdr:row>
          <xdr:rowOff>0</xdr:rowOff>
        </xdr:from>
        <xdr:to>
          <xdr:col>10</xdr:col>
          <xdr:colOff>685800</xdr:colOff>
          <xdr:row>270</xdr:row>
          <xdr:rowOff>76200</xdr:rowOff>
        </xdr:to>
        <xdr:sp macro="" textlink="">
          <xdr:nvSpPr>
            <xdr:cNvPr id="1225" name="ComboBox179" hidden="1">
              <a:extLst>
                <a:ext uri="{63B3BB69-23CF-44E3-9099-C40C66FF867C}">
                  <a14:compatExt spid="_x0000_s1225"/>
                </a:ext>
                <a:ext uri="{FF2B5EF4-FFF2-40B4-BE49-F238E27FC236}">
                  <a16:creationId xmlns:a16="http://schemas.microsoft.com/office/drawing/2014/main" id="{00000000-0008-0000-0400-0000C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270</xdr:row>
          <xdr:rowOff>19050</xdr:rowOff>
        </xdr:from>
        <xdr:to>
          <xdr:col>10</xdr:col>
          <xdr:colOff>685800</xdr:colOff>
          <xdr:row>271</xdr:row>
          <xdr:rowOff>66675</xdr:rowOff>
        </xdr:to>
        <xdr:sp macro="" textlink="">
          <xdr:nvSpPr>
            <xdr:cNvPr id="1226" name="ComboBox180" hidden="1">
              <a:extLst>
                <a:ext uri="{63B3BB69-23CF-44E3-9099-C40C66FF867C}">
                  <a14:compatExt spid="_x0000_s1226"/>
                </a:ext>
                <a:ext uri="{FF2B5EF4-FFF2-40B4-BE49-F238E27FC236}">
                  <a16:creationId xmlns:a16="http://schemas.microsoft.com/office/drawing/2014/main" id="{00000000-0008-0000-0400-0000C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271</xdr:row>
          <xdr:rowOff>38100</xdr:rowOff>
        </xdr:from>
        <xdr:to>
          <xdr:col>10</xdr:col>
          <xdr:colOff>685800</xdr:colOff>
          <xdr:row>272</xdr:row>
          <xdr:rowOff>76200</xdr:rowOff>
        </xdr:to>
        <xdr:sp macro="" textlink="">
          <xdr:nvSpPr>
            <xdr:cNvPr id="1227" name="ComboBox181" hidden="1">
              <a:extLst>
                <a:ext uri="{63B3BB69-23CF-44E3-9099-C40C66FF867C}">
                  <a14:compatExt spid="_x0000_s1227"/>
                </a:ext>
                <a:ext uri="{FF2B5EF4-FFF2-40B4-BE49-F238E27FC236}">
                  <a16:creationId xmlns:a16="http://schemas.microsoft.com/office/drawing/2014/main" id="{00000000-0008-0000-0400-0000C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271</xdr:row>
          <xdr:rowOff>104775</xdr:rowOff>
        </xdr:from>
        <xdr:to>
          <xdr:col>10</xdr:col>
          <xdr:colOff>685800</xdr:colOff>
          <xdr:row>272</xdr:row>
          <xdr:rowOff>152400</xdr:rowOff>
        </xdr:to>
        <xdr:sp macro="" textlink="">
          <xdr:nvSpPr>
            <xdr:cNvPr id="1228" name="ComboBox182" hidden="1">
              <a:extLst>
                <a:ext uri="{63B3BB69-23CF-44E3-9099-C40C66FF867C}">
                  <a14:compatExt spid="_x0000_s1228"/>
                </a:ext>
                <a:ext uri="{FF2B5EF4-FFF2-40B4-BE49-F238E27FC236}">
                  <a16:creationId xmlns:a16="http://schemas.microsoft.com/office/drawing/2014/main" id="{00000000-0008-0000-0400-0000C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322</xdr:row>
          <xdr:rowOff>57150</xdr:rowOff>
        </xdr:from>
        <xdr:to>
          <xdr:col>10</xdr:col>
          <xdr:colOff>685800</xdr:colOff>
          <xdr:row>323</xdr:row>
          <xdr:rowOff>123825</xdr:rowOff>
        </xdr:to>
        <xdr:sp macro="" textlink="">
          <xdr:nvSpPr>
            <xdr:cNvPr id="1229" name="ComboBox183" hidden="1">
              <a:extLst>
                <a:ext uri="{63B3BB69-23CF-44E3-9099-C40C66FF867C}">
                  <a14:compatExt spid="_x0000_s1229"/>
                </a:ext>
                <a:ext uri="{FF2B5EF4-FFF2-40B4-BE49-F238E27FC236}">
                  <a16:creationId xmlns:a16="http://schemas.microsoft.com/office/drawing/2014/main" id="{00000000-0008-0000-0400-0000C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323</xdr:row>
          <xdr:rowOff>95250</xdr:rowOff>
        </xdr:from>
        <xdr:to>
          <xdr:col>10</xdr:col>
          <xdr:colOff>685800</xdr:colOff>
          <xdr:row>325</xdr:row>
          <xdr:rowOff>9525</xdr:rowOff>
        </xdr:to>
        <xdr:sp macro="" textlink="">
          <xdr:nvSpPr>
            <xdr:cNvPr id="1230" name="ComboBox184" hidden="1">
              <a:extLst>
                <a:ext uri="{63B3BB69-23CF-44E3-9099-C40C66FF867C}">
                  <a14:compatExt spid="_x0000_s1230"/>
                </a:ext>
                <a:ext uri="{FF2B5EF4-FFF2-40B4-BE49-F238E27FC236}">
                  <a16:creationId xmlns:a16="http://schemas.microsoft.com/office/drawing/2014/main" id="{00000000-0008-0000-0400-0000C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352</xdr:row>
          <xdr:rowOff>85725</xdr:rowOff>
        </xdr:from>
        <xdr:to>
          <xdr:col>10</xdr:col>
          <xdr:colOff>438150</xdr:colOff>
          <xdr:row>354</xdr:row>
          <xdr:rowOff>0</xdr:rowOff>
        </xdr:to>
        <xdr:sp macro="" textlink="">
          <xdr:nvSpPr>
            <xdr:cNvPr id="1236" name="ComboBox190" hidden="1">
              <a:extLst>
                <a:ext uri="{63B3BB69-23CF-44E3-9099-C40C66FF867C}">
                  <a14:compatExt spid="_x0000_s1236"/>
                </a:ext>
                <a:ext uri="{FF2B5EF4-FFF2-40B4-BE49-F238E27FC236}">
                  <a16:creationId xmlns:a16="http://schemas.microsoft.com/office/drawing/2014/main" id="{00000000-0008-0000-0400-0000D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247" name="ComboBox201" hidden="1">
              <a:extLst>
                <a:ext uri="{63B3BB69-23CF-44E3-9099-C40C66FF867C}">
                  <a14:compatExt spid="_x0000_s1247"/>
                </a:ext>
                <a:ext uri="{FF2B5EF4-FFF2-40B4-BE49-F238E27FC236}">
                  <a16:creationId xmlns:a16="http://schemas.microsoft.com/office/drawing/2014/main" id="{00000000-0008-0000-0400-0000D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248" name="ComboBox202" hidden="1">
              <a:extLst>
                <a:ext uri="{63B3BB69-23CF-44E3-9099-C40C66FF867C}">
                  <a14:compatExt spid="_x0000_s1248"/>
                </a:ext>
                <a:ext uri="{FF2B5EF4-FFF2-40B4-BE49-F238E27FC236}">
                  <a16:creationId xmlns:a16="http://schemas.microsoft.com/office/drawing/2014/main" id="{00000000-0008-0000-0400-0000E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249" name="ComboBox203" hidden="1">
              <a:extLst>
                <a:ext uri="{63B3BB69-23CF-44E3-9099-C40C66FF867C}">
                  <a14:compatExt spid="_x0000_s1249"/>
                </a:ext>
                <a:ext uri="{FF2B5EF4-FFF2-40B4-BE49-F238E27FC236}">
                  <a16:creationId xmlns:a16="http://schemas.microsoft.com/office/drawing/2014/main" id="{00000000-0008-0000-0400-0000E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250" name="ComboBox204" hidden="1">
              <a:extLst>
                <a:ext uri="{63B3BB69-23CF-44E3-9099-C40C66FF867C}">
                  <a14:compatExt spid="_x0000_s1250"/>
                </a:ext>
                <a:ext uri="{FF2B5EF4-FFF2-40B4-BE49-F238E27FC236}">
                  <a16:creationId xmlns:a16="http://schemas.microsoft.com/office/drawing/2014/main" id="{00000000-0008-0000-0400-0000E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109</xdr:row>
          <xdr:rowOff>28575</xdr:rowOff>
        </xdr:from>
        <xdr:to>
          <xdr:col>10</xdr:col>
          <xdr:colOff>685800</xdr:colOff>
          <xdr:row>110</xdr:row>
          <xdr:rowOff>85725</xdr:rowOff>
        </xdr:to>
        <xdr:sp macro="" textlink="">
          <xdr:nvSpPr>
            <xdr:cNvPr id="1251" name="ComboBox27" hidden="1">
              <a:extLst>
                <a:ext uri="{63B3BB69-23CF-44E3-9099-C40C66FF867C}">
                  <a14:compatExt spid="_x0000_s1251"/>
                </a:ext>
                <a:ext uri="{FF2B5EF4-FFF2-40B4-BE49-F238E27FC236}">
                  <a16:creationId xmlns:a16="http://schemas.microsoft.com/office/drawing/2014/main" id="{00000000-0008-0000-0400-0000E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114</xdr:row>
          <xdr:rowOff>57150</xdr:rowOff>
        </xdr:from>
        <xdr:to>
          <xdr:col>10</xdr:col>
          <xdr:colOff>685800</xdr:colOff>
          <xdr:row>115</xdr:row>
          <xdr:rowOff>95250</xdr:rowOff>
        </xdr:to>
        <xdr:sp macro="" textlink="">
          <xdr:nvSpPr>
            <xdr:cNvPr id="1252" name="ComboBox28" hidden="1">
              <a:extLst>
                <a:ext uri="{63B3BB69-23CF-44E3-9099-C40C66FF867C}">
                  <a14:compatExt spid="_x0000_s1252"/>
                </a:ext>
                <a:ext uri="{FF2B5EF4-FFF2-40B4-BE49-F238E27FC236}">
                  <a16:creationId xmlns:a16="http://schemas.microsoft.com/office/drawing/2014/main" id="{00000000-0008-0000-0400-0000E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164</xdr:row>
          <xdr:rowOff>0</xdr:rowOff>
        </xdr:from>
        <xdr:to>
          <xdr:col>10</xdr:col>
          <xdr:colOff>685800</xdr:colOff>
          <xdr:row>165</xdr:row>
          <xdr:rowOff>38100</xdr:rowOff>
        </xdr:to>
        <xdr:sp macro="" textlink="">
          <xdr:nvSpPr>
            <xdr:cNvPr id="1253" name="ComboBox33" hidden="1">
              <a:extLst>
                <a:ext uri="{63B3BB69-23CF-44E3-9099-C40C66FF867C}">
                  <a14:compatExt spid="_x0000_s1253"/>
                </a:ext>
                <a:ext uri="{FF2B5EF4-FFF2-40B4-BE49-F238E27FC236}">
                  <a16:creationId xmlns:a16="http://schemas.microsoft.com/office/drawing/2014/main" id="{00000000-0008-0000-0400-0000E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165</xdr:row>
          <xdr:rowOff>9525</xdr:rowOff>
        </xdr:from>
        <xdr:to>
          <xdr:col>10</xdr:col>
          <xdr:colOff>685800</xdr:colOff>
          <xdr:row>166</xdr:row>
          <xdr:rowOff>57150</xdr:rowOff>
        </xdr:to>
        <xdr:sp macro="" textlink="">
          <xdr:nvSpPr>
            <xdr:cNvPr id="1254" name="ComboBox34" hidden="1">
              <a:extLst>
                <a:ext uri="{63B3BB69-23CF-44E3-9099-C40C66FF867C}">
                  <a14:compatExt spid="_x0000_s1254"/>
                </a:ext>
                <a:ext uri="{FF2B5EF4-FFF2-40B4-BE49-F238E27FC236}">
                  <a16:creationId xmlns:a16="http://schemas.microsoft.com/office/drawing/2014/main" id="{00000000-0008-0000-0400-0000E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228</xdr:row>
          <xdr:rowOff>0</xdr:rowOff>
        </xdr:from>
        <xdr:to>
          <xdr:col>10</xdr:col>
          <xdr:colOff>685800</xdr:colOff>
          <xdr:row>229</xdr:row>
          <xdr:rowOff>47625</xdr:rowOff>
        </xdr:to>
        <xdr:sp macro="" textlink="">
          <xdr:nvSpPr>
            <xdr:cNvPr id="1255" name="ComboBox39" hidden="1">
              <a:extLst>
                <a:ext uri="{63B3BB69-23CF-44E3-9099-C40C66FF867C}">
                  <a14:compatExt spid="_x0000_s1255"/>
                </a:ext>
                <a:ext uri="{FF2B5EF4-FFF2-40B4-BE49-F238E27FC236}">
                  <a16:creationId xmlns:a16="http://schemas.microsoft.com/office/drawing/2014/main" id="{00000000-0008-0000-0400-0000E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229</xdr:row>
          <xdr:rowOff>9525</xdr:rowOff>
        </xdr:from>
        <xdr:to>
          <xdr:col>10</xdr:col>
          <xdr:colOff>685800</xdr:colOff>
          <xdr:row>230</xdr:row>
          <xdr:rowOff>57150</xdr:rowOff>
        </xdr:to>
        <xdr:sp macro="" textlink="">
          <xdr:nvSpPr>
            <xdr:cNvPr id="1256" name="ComboBox41" hidden="1">
              <a:extLst>
                <a:ext uri="{63B3BB69-23CF-44E3-9099-C40C66FF867C}">
                  <a14:compatExt spid="_x0000_s1256"/>
                </a:ext>
                <a:ext uri="{FF2B5EF4-FFF2-40B4-BE49-F238E27FC236}">
                  <a16:creationId xmlns:a16="http://schemas.microsoft.com/office/drawing/2014/main" id="{00000000-0008-0000-0400-0000E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302</xdr:row>
          <xdr:rowOff>123825</xdr:rowOff>
        </xdr:from>
        <xdr:to>
          <xdr:col>10</xdr:col>
          <xdr:colOff>685800</xdr:colOff>
          <xdr:row>303</xdr:row>
          <xdr:rowOff>171450</xdr:rowOff>
        </xdr:to>
        <xdr:sp macro="" textlink="">
          <xdr:nvSpPr>
            <xdr:cNvPr id="1257" name="ComboBox205" hidden="1">
              <a:extLst>
                <a:ext uri="{63B3BB69-23CF-44E3-9099-C40C66FF867C}">
                  <a14:compatExt spid="_x0000_s1257"/>
                </a:ext>
                <a:ext uri="{FF2B5EF4-FFF2-40B4-BE49-F238E27FC236}">
                  <a16:creationId xmlns:a16="http://schemas.microsoft.com/office/drawing/2014/main" id="{00000000-0008-0000-0400-0000E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320</xdr:row>
          <xdr:rowOff>66675</xdr:rowOff>
        </xdr:from>
        <xdr:to>
          <xdr:col>10</xdr:col>
          <xdr:colOff>685800</xdr:colOff>
          <xdr:row>321</xdr:row>
          <xdr:rowOff>114300</xdr:rowOff>
        </xdr:to>
        <xdr:sp macro="" textlink="">
          <xdr:nvSpPr>
            <xdr:cNvPr id="1258" name="ComboBox206" hidden="1">
              <a:extLst>
                <a:ext uri="{63B3BB69-23CF-44E3-9099-C40C66FF867C}">
                  <a14:compatExt spid="_x0000_s1258"/>
                </a:ext>
                <a:ext uri="{FF2B5EF4-FFF2-40B4-BE49-F238E27FC236}">
                  <a16:creationId xmlns:a16="http://schemas.microsoft.com/office/drawing/2014/main" id="{00000000-0008-0000-0400-0000E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320</xdr:row>
          <xdr:rowOff>123825</xdr:rowOff>
        </xdr:from>
        <xdr:to>
          <xdr:col>10</xdr:col>
          <xdr:colOff>685800</xdr:colOff>
          <xdr:row>322</xdr:row>
          <xdr:rowOff>19050</xdr:rowOff>
        </xdr:to>
        <xdr:sp macro="" textlink="">
          <xdr:nvSpPr>
            <xdr:cNvPr id="1259" name="ComboBox207" hidden="1">
              <a:extLst>
                <a:ext uri="{63B3BB69-23CF-44E3-9099-C40C66FF867C}">
                  <a14:compatExt spid="_x0000_s1259"/>
                </a:ext>
                <a:ext uri="{FF2B5EF4-FFF2-40B4-BE49-F238E27FC236}">
                  <a16:creationId xmlns:a16="http://schemas.microsoft.com/office/drawing/2014/main" id="{00000000-0008-0000-0400-0000E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260" name="ComboBox208" hidden="1">
              <a:extLst>
                <a:ext uri="{63B3BB69-23CF-44E3-9099-C40C66FF867C}">
                  <a14:compatExt spid="_x0000_s1260"/>
                </a:ext>
                <a:ext uri="{FF2B5EF4-FFF2-40B4-BE49-F238E27FC236}">
                  <a16:creationId xmlns:a16="http://schemas.microsoft.com/office/drawing/2014/main" id="{00000000-0008-0000-0400-0000E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261" name="ComboBox209" hidden="1">
              <a:extLst>
                <a:ext uri="{63B3BB69-23CF-44E3-9099-C40C66FF867C}">
                  <a14:compatExt spid="_x0000_s1261"/>
                </a:ext>
                <a:ext uri="{FF2B5EF4-FFF2-40B4-BE49-F238E27FC236}">
                  <a16:creationId xmlns:a16="http://schemas.microsoft.com/office/drawing/2014/main" id="{00000000-0008-0000-0400-0000E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262" name="ComboBox210" hidden="1">
              <a:extLst>
                <a:ext uri="{63B3BB69-23CF-44E3-9099-C40C66FF867C}">
                  <a14:compatExt spid="_x0000_s1262"/>
                </a:ext>
                <a:ext uri="{FF2B5EF4-FFF2-40B4-BE49-F238E27FC236}">
                  <a16:creationId xmlns:a16="http://schemas.microsoft.com/office/drawing/2014/main" id="{00000000-0008-0000-0400-0000E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263" name="ComboBox211" hidden="1">
              <a:extLst>
                <a:ext uri="{63B3BB69-23CF-44E3-9099-C40C66FF867C}">
                  <a14:compatExt spid="_x0000_s1263"/>
                </a:ext>
                <a:ext uri="{FF2B5EF4-FFF2-40B4-BE49-F238E27FC236}">
                  <a16:creationId xmlns:a16="http://schemas.microsoft.com/office/drawing/2014/main" id="{00000000-0008-0000-0400-0000E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264" name="ComboBox212" hidden="1">
              <a:extLst>
                <a:ext uri="{63B3BB69-23CF-44E3-9099-C40C66FF867C}">
                  <a14:compatExt spid="_x0000_s1264"/>
                </a:ext>
                <a:ext uri="{FF2B5EF4-FFF2-40B4-BE49-F238E27FC236}">
                  <a16:creationId xmlns:a16="http://schemas.microsoft.com/office/drawing/2014/main" id="{00000000-0008-0000-0400-0000F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265" name="ComboBox213" hidden="1">
              <a:extLst>
                <a:ext uri="{63B3BB69-23CF-44E3-9099-C40C66FF867C}">
                  <a14:compatExt spid="_x0000_s1265"/>
                </a:ext>
                <a:ext uri="{FF2B5EF4-FFF2-40B4-BE49-F238E27FC236}">
                  <a16:creationId xmlns:a16="http://schemas.microsoft.com/office/drawing/2014/main" id="{00000000-0008-0000-0400-0000F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266" name="ComboBox214" hidden="1">
              <a:extLst>
                <a:ext uri="{63B3BB69-23CF-44E3-9099-C40C66FF867C}">
                  <a14:compatExt spid="_x0000_s1266"/>
                </a:ext>
                <a:ext uri="{FF2B5EF4-FFF2-40B4-BE49-F238E27FC236}">
                  <a16:creationId xmlns:a16="http://schemas.microsoft.com/office/drawing/2014/main" id="{00000000-0008-0000-0400-0000F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267" name="ComboBox215" hidden="1">
              <a:extLst>
                <a:ext uri="{63B3BB69-23CF-44E3-9099-C40C66FF867C}">
                  <a14:compatExt spid="_x0000_s1267"/>
                </a:ext>
                <a:ext uri="{FF2B5EF4-FFF2-40B4-BE49-F238E27FC236}">
                  <a16:creationId xmlns:a16="http://schemas.microsoft.com/office/drawing/2014/main" id="{00000000-0008-0000-0400-0000F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268" name="ComboBox216" hidden="1">
              <a:extLst>
                <a:ext uri="{63B3BB69-23CF-44E3-9099-C40C66FF867C}">
                  <a14:compatExt spid="_x0000_s1268"/>
                </a:ext>
                <a:ext uri="{FF2B5EF4-FFF2-40B4-BE49-F238E27FC236}">
                  <a16:creationId xmlns:a16="http://schemas.microsoft.com/office/drawing/2014/main" id="{00000000-0008-0000-0400-0000F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269" name="ComboBox217" hidden="1">
              <a:extLst>
                <a:ext uri="{63B3BB69-23CF-44E3-9099-C40C66FF867C}">
                  <a14:compatExt spid="_x0000_s1269"/>
                </a:ext>
                <a:ext uri="{FF2B5EF4-FFF2-40B4-BE49-F238E27FC236}">
                  <a16:creationId xmlns:a16="http://schemas.microsoft.com/office/drawing/2014/main" id="{00000000-0008-0000-0400-0000F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270" name="ComboBox218" hidden="1">
              <a:extLst>
                <a:ext uri="{63B3BB69-23CF-44E3-9099-C40C66FF867C}">
                  <a14:compatExt spid="_x0000_s1270"/>
                </a:ext>
                <a:ext uri="{FF2B5EF4-FFF2-40B4-BE49-F238E27FC236}">
                  <a16:creationId xmlns:a16="http://schemas.microsoft.com/office/drawing/2014/main" id="{00000000-0008-0000-0400-0000F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271" name="ComboBox219" hidden="1">
              <a:extLst>
                <a:ext uri="{63B3BB69-23CF-44E3-9099-C40C66FF867C}">
                  <a14:compatExt spid="_x0000_s1271"/>
                </a:ext>
                <a:ext uri="{FF2B5EF4-FFF2-40B4-BE49-F238E27FC236}">
                  <a16:creationId xmlns:a16="http://schemas.microsoft.com/office/drawing/2014/main" id="{00000000-0008-0000-0400-0000F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272" name="ComboBox220" hidden="1">
              <a:extLst>
                <a:ext uri="{63B3BB69-23CF-44E3-9099-C40C66FF867C}">
                  <a14:compatExt spid="_x0000_s1272"/>
                </a:ext>
                <a:ext uri="{FF2B5EF4-FFF2-40B4-BE49-F238E27FC236}">
                  <a16:creationId xmlns:a16="http://schemas.microsoft.com/office/drawing/2014/main" id="{00000000-0008-0000-0400-0000F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xdr:row>
          <xdr:rowOff>0</xdr:rowOff>
        </xdr:from>
        <xdr:to>
          <xdr:col>10</xdr:col>
          <xdr:colOff>695325</xdr:colOff>
          <xdr:row>6</xdr:row>
          <xdr:rowOff>95250</xdr:rowOff>
        </xdr:to>
        <xdr:sp macro="" textlink="">
          <xdr:nvSpPr>
            <xdr:cNvPr id="1273" name="CommandButton1" hidden="1">
              <a:extLst>
                <a:ext uri="{63B3BB69-23CF-44E3-9099-C40C66FF867C}">
                  <a14:compatExt spid="_x0000_s1273"/>
                </a:ext>
                <a:ext uri="{FF2B5EF4-FFF2-40B4-BE49-F238E27FC236}">
                  <a16:creationId xmlns:a16="http://schemas.microsoft.com/office/drawing/2014/main" id="{00000000-0008-0000-0400-0000F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20</xdr:row>
          <xdr:rowOff>0</xdr:rowOff>
        </xdr:from>
        <xdr:to>
          <xdr:col>10</xdr:col>
          <xdr:colOff>685800</xdr:colOff>
          <xdr:row>21</xdr:row>
          <xdr:rowOff>47625</xdr:rowOff>
        </xdr:to>
        <xdr:sp macro="" textlink="">
          <xdr:nvSpPr>
            <xdr:cNvPr id="1333" name="ComboBox229" hidden="1">
              <a:extLst>
                <a:ext uri="{63B3BB69-23CF-44E3-9099-C40C66FF867C}">
                  <a14:compatExt spid="_x0000_s1333"/>
                </a:ext>
                <a:ext uri="{FF2B5EF4-FFF2-40B4-BE49-F238E27FC236}">
                  <a16:creationId xmlns:a16="http://schemas.microsoft.com/office/drawing/2014/main" id="{00000000-0008-0000-0400-00003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21</xdr:row>
          <xdr:rowOff>0</xdr:rowOff>
        </xdr:from>
        <xdr:to>
          <xdr:col>10</xdr:col>
          <xdr:colOff>685800</xdr:colOff>
          <xdr:row>22</xdr:row>
          <xdr:rowOff>47625</xdr:rowOff>
        </xdr:to>
        <xdr:sp macro="" textlink="">
          <xdr:nvSpPr>
            <xdr:cNvPr id="1334" name="ComboBox230" hidden="1">
              <a:extLst>
                <a:ext uri="{63B3BB69-23CF-44E3-9099-C40C66FF867C}">
                  <a14:compatExt spid="_x0000_s1334"/>
                </a:ext>
                <a:ext uri="{FF2B5EF4-FFF2-40B4-BE49-F238E27FC236}">
                  <a16:creationId xmlns:a16="http://schemas.microsoft.com/office/drawing/2014/main" id="{00000000-0008-0000-0400-00003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22</xdr:row>
          <xdr:rowOff>28575</xdr:rowOff>
        </xdr:from>
        <xdr:to>
          <xdr:col>10</xdr:col>
          <xdr:colOff>685800</xdr:colOff>
          <xdr:row>23</xdr:row>
          <xdr:rowOff>66675</xdr:rowOff>
        </xdr:to>
        <xdr:sp macro="" textlink="">
          <xdr:nvSpPr>
            <xdr:cNvPr id="1335" name="ComboBox231" hidden="1">
              <a:extLst>
                <a:ext uri="{63B3BB69-23CF-44E3-9099-C40C66FF867C}">
                  <a14:compatExt spid="_x0000_s1335"/>
                </a:ext>
                <a:ext uri="{FF2B5EF4-FFF2-40B4-BE49-F238E27FC236}">
                  <a16:creationId xmlns:a16="http://schemas.microsoft.com/office/drawing/2014/main" id="{00000000-0008-0000-0400-00003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xdr:row>
          <xdr:rowOff>47625</xdr:rowOff>
        </xdr:from>
        <xdr:to>
          <xdr:col>10</xdr:col>
          <xdr:colOff>685800</xdr:colOff>
          <xdr:row>24</xdr:row>
          <xdr:rowOff>85725</xdr:rowOff>
        </xdr:to>
        <xdr:sp macro="" textlink="">
          <xdr:nvSpPr>
            <xdr:cNvPr id="1336" name="ComboBox232" hidden="1">
              <a:extLst>
                <a:ext uri="{63B3BB69-23CF-44E3-9099-C40C66FF867C}">
                  <a14:compatExt spid="_x0000_s1336"/>
                </a:ext>
                <a:ext uri="{FF2B5EF4-FFF2-40B4-BE49-F238E27FC236}">
                  <a16:creationId xmlns:a16="http://schemas.microsoft.com/office/drawing/2014/main" id="{00000000-0008-0000-0400-00003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xdr:row>
          <xdr:rowOff>38100</xdr:rowOff>
        </xdr:from>
        <xdr:to>
          <xdr:col>10</xdr:col>
          <xdr:colOff>685800</xdr:colOff>
          <xdr:row>25</xdr:row>
          <xdr:rowOff>76200</xdr:rowOff>
        </xdr:to>
        <xdr:sp macro="" textlink="">
          <xdr:nvSpPr>
            <xdr:cNvPr id="1337" name="ComboBox233" hidden="1">
              <a:extLst>
                <a:ext uri="{63B3BB69-23CF-44E3-9099-C40C66FF867C}">
                  <a14:compatExt spid="_x0000_s1337"/>
                </a:ext>
                <a:ext uri="{FF2B5EF4-FFF2-40B4-BE49-F238E27FC236}">
                  <a16:creationId xmlns:a16="http://schemas.microsoft.com/office/drawing/2014/main" id="{00000000-0008-0000-0400-00003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xdr:row>
          <xdr:rowOff>0</xdr:rowOff>
        </xdr:from>
        <xdr:to>
          <xdr:col>10</xdr:col>
          <xdr:colOff>685800</xdr:colOff>
          <xdr:row>26</xdr:row>
          <xdr:rowOff>38100</xdr:rowOff>
        </xdr:to>
        <xdr:sp macro="" textlink="">
          <xdr:nvSpPr>
            <xdr:cNvPr id="1338" name="ComboBox234" hidden="1">
              <a:extLst>
                <a:ext uri="{63B3BB69-23CF-44E3-9099-C40C66FF867C}">
                  <a14:compatExt spid="_x0000_s1338"/>
                </a:ext>
                <a:ext uri="{FF2B5EF4-FFF2-40B4-BE49-F238E27FC236}">
                  <a16:creationId xmlns:a16="http://schemas.microsoft.com/office/drawing/2014/main" id="{00000000-0008-0000-0400-00003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xdr:row>
          <xdr:rowOff>66675</xdr:rowOff>
        </xdr:from>
        <xdr:to>
          <xdr:col>10</xdr:col>
          <xdr:colOff>685800</xdr:colOff>
          <xdr:row>26</xdr:row>
          <xdr:rowOff>104775</xdr:rowOff>
        </xdr:to>
        <xdr:sp macro="" textlink="">
          <xdr:nvSpPr>
            <xdr:cNvPr id="1339" name="ComboBox235" hidden="1">
              <a:extLst>
                <a:ext uri="{63B3BB69-23CF-44E3-9099-C40C66FF867C}">
                  <a14:compatExt spid="_x0000_s1339"/>
                </a:ext>
                <a:ext uri="{FF2B5EF4-FFF2-40B4-BE49-F238E27FC236}">
                  <a16:creationId xmlns:a16="http://schemas.microsoft.com/office/drawing/2014/main" id="{00000000-0008-0000-0400-00003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xdr:row>
          <xdr:rowOff>76200</xdr:rowOff>
        </xdr:from>
        <xdr:to>
          <xdr:col>10</xdr:col>
          <xdr:colOff>685800</xdr:colOff>
          <xdr:row>27</xdr:row>
          <xdr:rowOff>114300</xdr:rowOff>
        </xdr:to>
        <xdr:sp macro="" textlink="">
          <xdr:nvSpPr>
            <xdr:cNvPr id="1340" name="ComboBox236" hidden="1">
              <a:extLst>
                <a:ext uri="{63B3BB69-23CF-44E3-9099-C40C66FF867C}">
                  <a14:compatExt spid="_x0000_s1340"/>
                </a:ext>
                <a:ext uri="{FF2B5EF4-FFF2-40B4-BE49-F238E27FC236}">
                  <a16:creationId xmlns:a16="http://schemas.microsoft.com/office/drawing/2014/main" id="{00000000-0008-0000-0400-00003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27</xdr:row>
          <xdr:rowOff>76200</xdr:rowOff>
        </xdr:from>
        <xdr:to>
          <xdr:col>10</xdr:col>
          <xdr:colOff>685800</xdr:colOff>
          <xdr:row>28</xdr:row>
          <xdr:rowOff>114300</xdr:rowOff>
        </xdr:to>
        <xdr:sp macro="" textlink="">
          <xdr:nvSpPr>
            <xdr:cNvPr id="1341" name="ComboBox237" hidden="1">
              <a:extLst>
                <a:ext uri="{63B3BB69-23CF-44E3-9099-C40C66FF867C}">
                  <a14:compatExt spid="_x0000_s1341"/>
                </a:ext>
                <a:ext uri="{FF2B5EF4-FFF2-40B4-BE49-F238E27FC236}">
                  <a16:creationId xmlns:a16="http://schemas.microsoft.com/office/drawing/2014/main" id="{00000000-0008-0000-0400-00003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29</xdr:row>
          <xdr:rowOff>123825</xdr:rowOff>
        </xdr:from>
        <xdr:to>
          <xdr:col>10</xdr:col>
          <xdr:colOff>685800</xdr:colOff>
          <xdr:row>30</xdr:row>
          <xdr:rowOff>161925</xdr:rowOff>
        </xdr:to>
        <xdr:sp macro="" textlink="">
          <xdr:nvSpPr>
            <xdr:cNvPr id="1342" name="ComboBox238" hidden="1">
              <a:extLst>
                <a:ext uri="{63B3BB69-23CF-44E3-9099-C40C66FF867C}">
                  <a14:compatExt spid="_x0000_s1342"/>
                </a:ext>
                <a:ext uri="{FF2B5EF4-FFF2-40B4-BE49-F238E27FC236}">
                  <a16:creationId xmlns:a16="http://schemas.microsoft.com/office/drawing/2014/main" id="{00000000-0008-0000-0400-00003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30</xdr:row>
          <xdr:rowOff>161925</xdr:rowOff>
        </xdr:from>
        <xdr:to>
          <xdr:col>10</xdr:col>
          <xdr:colOff>685800</xdr:colOff>
          <xdr:row>32</xdr:row>
          <xdr:rowOff>0</xdr:rowOff>
        </xdr:to>
        <xdr:sp macro="" textlink="">
          <xdr:nvSpPr>
            <xdr:cNvPr id="1343" name="ComboBox239" hidden="1">
              <a:extLst>
                <a:ext uri="{63B3BB69-23CF-44E3-9099-C40C66FF867C}">
                  <a14:compatExt spid="_x0000_s1343"/>
                </a:ext>
                <a:ext uri="{FF2B5EF4-FFF2-40B4-BE49-F238E27FC236}">
                  <a16:creationId xmlns:a16="http://schemas.microsoft.com/office/drawing/2014/main" id="{00000000-0008-0000-0400-00003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31</xdr:row>
          <xdr:rowOff>190500</xdr:rowOff>
        </xdr:from>
        <xdr:to>
          <xdr:col>10</xdr:col>
          <xdr:colOff>685800</xdr:colOff>
          <xdr:row>33</xdr:row>
          <xdr:rowOff>28575</xdr:rowOff>
        </xdr:to>
        <xdr:sp macro="" textlink="">
          <xdr:nvSpPr>
            <xdr:cNvPr id="1344" name="ComboBox240" hidden="1">
              <a:extLst>
                <a:ext uri="{63B3BB69-23CF-44E3-9099-C40C66FF867C}">
                  <a14:compatExt spid="_x0000_s1344"/>
                </a:ext>
                <a:ext uri="{FF2B5EF4-FFF2-40B4-BE49-F238E27FC236}">
                  <a16:creationId xmlns:a16="http://schemas.microsoft.com/office/drawing/2014/main" id="{00000000-0008-0000-0400-00004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32</xdr:row>
          <xdr:rowOff>19050</xdr:rowOff>
        </xdr:from>
        <xdr:to>
          <xdr:col>10</xdr:col>
          <xdr:colOff>685800</xdr:colOff>
          <xdr:row>33</xdr:row>
          <xdr:rowOff>66675</xdr:rowOff>
        </xdr:to>
        <xdr:sp macro="" textlink="">
          <xdr:nvSpPr>
            <xdr:cNvPr id="1345" name="ComboBox241" hidden="1">
              <a:extLst>
                <a:ext uri="{63B3BB69-23CF-44E3-9099-C40C66FF867C}">
                  <a14:compatExt spid="_x0000_s1345"/>
                </a:ext>
                <a:ext uri="{FF2B5EF4-FFF2-40B4-BE49-F238E27FC236}">
                  <a16:creationId xmlns:a16="http://schemas.microsoft.com/office/drawing/2014/main" id="{00000000-0008-0000-0400-00004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32</xdr:row>
          <xdr:rowOff>161925</xdr:rowOff>
        </xdr:from>
        <xdr:to>
          <xdr:col>10</xdr:col>
          <xdr:colOff>685800</xdr:colOff>
          <xdr:row>34</xdr:row>
          <xdr:rowOff>0</xdr:rowOff>
        </xdr:to>
        <xdr:sp macro="" textlink="">
          <xdr:nvSpPr>
            <xdr:cNvPr id="1346" name="ComboBox242" hidden="1">
              <a:extLst>
                <a:ext uri="{63B3BB69-23CF-44E3-9099-C40C66FF867C}">
                  <a14:compatExt spid="_x0000_s1346"/>
                </a:ext>
                <a:ext uri="{FF2B5EF4-FFF2-40B4-BE49-F238E27FC236}">
                  <a16:creationId xmlns:a16="http://schemas.microsoft.com/office/drawing/2014/main" id="{00000000-0008-0000-0400-00004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32</xdr:row>
          <xdr:rowOff>161925</xdr:rowOff>
        </xdr:from>
        <xdr:to>
          <xdr:col>10</xdr:col>
          <xdr:colOff>685800</xdr:colOff>
          <xdr:row>34</xdr:row>
          <xdr:rowOff>0</xdr:rowOff>
        </xdr:to>
        <xdr:sp macro="" textlink="">
          <xdr:nvSpPr>
            <xdr:cNvPr id="1347" name="ComboBox243" hidden="1">
              <a:extLst>
                <a:ext uri="{63B3BB69-23CF-44E3-9099-C40C66FF867C}">
                  <a14:compatExt spid="_x0000_s1347"/>
                </a:ext>
                <a:ext uri="{FF2B5EF4-FFF2-40B4-BE49-F238E27FC236}">
                  <a16:creationId xmlns:a16="http://schemas.microsoft.com/office/drawing/2014/main" id="{00000000-0008-0000-0400-00004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32</xdr:row>
          <xdr:rowOff>161925</xdr:rowOff>
        </xdr:from>
        <xdr:to>
          <xdr:col>10</xdr:col>
          <xdr:colOff>685800</xdr:colOff>
          <xdr:row>34</xdr:row>
          <xdr:rowOff>0</xdr:rowOff>
        </xdr:to>
        <xdr:sp macro="" textlink="">
          <xdr:nvSpPr>
            <xdr:cNvPr id="1348" name="ComboBox244" hidden="1">
              <a:extLst>
                <a:ext uri="{63B3BB69-23CF-44E3-9099-C40C66FF867C}">
                  <a14:compatExt spid="_x0000_s1348"/>
                </a:ext>
                <a:ext uri="{FF2B5EF4-FFF2-40B4-BE49-F238E27FC236}">
                  <a16:creationId xmlns:a16="http://schemas.microsoft.com/office/drawing/2014/main" id="{00000000-0008-0000-0400-00004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33</xdr:row>
          <xdr:rowOff>171450</xdr:rowOff>
        </xdr:from>
        <xdr:to>
          <xdr:col>10</xdr:col>
          <xdr:colOff>685800</xdr:colOff>
          <xdr:row>35</xdr:row>
          <xdr:rowOff>9525</xdr:rowOff>
        </xdr:to>
        <xdr:sp macro="" textlink="">
          <xdr:nvSpPr>
            <xdr:cNvPr id="1349" name="ComboBox245" hidden="1">
              <a:extLst>
                <a:ext uri="{63B3BB69-23CF-44E3-9099-C40C66FF867C}">
                  <a14:compatExt spid="_x0000_s1349"/>
                </a:ext>
                <a:ext uri="{FF2B5EF4-FFF2-40B4-BE49-F238E27FC236}">
                  <a16:creationId xmlns:a16="http://schemas.microsoft.com/office/drawing/2014/main" id="{00000000-0008-0000-0400-00004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34</xdr:row>
          <xdr:rowOff>180975</xdr:rowOff>
        </xdr:from>
        <xdr:to>
          <xdr:col>10</xdr:col>
          <xdr:colOff>685800</xdr:colOff>
          <xdr:row>36</xdr:row>
          <xdr:rowOff>19050</xdr:rowOff>
        </xdr:to>
        <xdr:sp macro="" textlink="">
          <xdr:nvSpPr>
            <xdr:cNvPr id="1350" name="ComboBox246" hidden="1">
              <a:extLst>
                <a:ext uri="{63B3BB69-23CF-44E3-9099-C40C66FF867C}">
                  <a14:compatExt spid="_x0000_s1350"/>
                </a:ext>
                <a:ext uri="{FF2B5EF4-FFF2-40B4-BE49-F238E27FC236}">
                  <a16:creationId xmlns:a16="http://schemas.microsoft.com/office/drawing/2014/main" id="{00000000-0008-0000-0400-00004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xdr:row>
          <xdr:rowOff>180975</xdr:rowOff>
        </xdr:from>
        <xdr:to>
          <xdr:col>10</xdr:col>
          <xdr:colOff>685800</xdr:colOff>
          <xdr:row>37</xdr:row>
          <xdr:rowOff>19050</xdr:rowOff>
        </xdr:to>
        <xdr:sp macro="" textlink="">
          <xdr:nvSpPr>
            <xdr:cNvPr id="1351" name="ComboBox247" hidden="1">
              <a:extLst>
                <a:ext uri="{63B3BB69-23CF-44E3-9099-C40C66FF867C}">
                  <a14:compatExt spid="_x0000_s1351"/>
                </a:ext>
                <a:ext uri="{FF2B5EF4-FFF2-40B4-BE49-F238E27FC236}">
                  <a16:creationId xmlns:a16="http://schemas.microsoft.com/office/drawing/2014/main" id="{00000000-0008-0000-0400-00004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38</xdr:row>
          <xdr:rowOff>19050</xdr:rowOff>
        </xdr:from>
        <xdr:to>
          <xdr:col>10</xdr:col>
          <xdr:colOff>685800</xdr:colOff>
          <xdr:row>39</xdr:row>
          <xdr:rowOff>57150</xdr:rowOff>
        </xdr:to>
        <xdr:sp macro="" textlink="">
          <xdr:nvSpPr>
            <xdr:cNvPr id="1352" name="ComboBox248" hidden="1">
              <a:extLst>
                <a:ext uri="{63B3BB69-23CF-44E3-9099-C40C66FF867C}">
                  <a14:compatExt spid="_x0000_s1352"/>
                </a:ext>
                <a:ext uri="{FF2B5EF4-FFF2-40B4-BE49-F238E27FC236}">
                  <a16:creationId xmlns:a16="http://schemas.microsoft.com/office/drawing/2014/main" id="{00000000-0008-0000-0400-00004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39</xdr:row>
          <xdr:rowOff>57150</xdr:rowOff>
        </xdr:from>
        <xdr:to>
          <xdr:col>10</xdr:col>
          <xdr:colOff>685800</xdr:colOff>
          <xdr:row>40</xdr:row>
          <xdr:rowOff>95250</xdr:rowOff>
        </xdr:to>
        <xdr:sp macro="" textlink="">
          <xdr:nvSpPr>
            <xdr:cNvPr id="1353" name="ComboBox249" hidden="1">
              <a:extLst>
                <a:ext uri="{63B3BB69-23CF-44E3-9099-C40C66FF867C}">
                  <a14:compatExt spid="_x0000_s1353"/>
                </a:ext>
                <a:ext uri="{FF2B5EF4-FFF2-40B4-BE49-F238E27FC236}">
                  <a16:creationId xmlns:a16="http://schemas.microsoft.com/office/drawing/2014/main" id="{00000000-0008-0000-0400-00004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40</xdr:row>
          <xdr:rowOff>28575</xdr:rowOff>
        </xdr:from>
        <xdr:to>
          <xdr:col>10</xdr:col>
          <xdr:colOff>685800</xdr:colOff>
          <xdr:row>41</xdr:row>
          <xdr:rowOff>66675</xdr:rowOff>
        </xdr:to>
        <xdr:sp macro="" textlink="">
          <xdr:nvSpPr>
            <xdr:cNvPr id="1354" name="ComboBox250" hidden="1">
              <a:extLst>
                <a:ext uri="{63B3BB69-23CF-44E3-9099-C40C66FF867C}">
                  <a14:compatExt spid="_x0000_s1354"/>
                </a:ext>
                <a:ext uri="{FF2B5EF4-FFF2-40B4-BE49-F238E27FC236}">
                  <a16:creationId xmlns:a16="http://schemas.microsoft.com/office/drawing/2014/main" id="{00000000-0008-0000-0400-00004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40</xdr:row>
          <xdr:rowOff>38100</xdr:rowOff>
        </xdr:from>
        <xdr:to>
          <xdr:col>10</xdr:col>
          <xdr:colOff>685800</xdr:colOff>
          <xdr:row>41</xdr:row>
          <xdr:rowOff>76200</xdr:rowOff>
        </xdr:to>
        <xdr:sp macro="" textlink="">
          <xdr:nvSpPr>
            <xdr:cNvPr id="1355" name="ComboBox251" hidden="1">
              <a:extLst>
                <a:ext uri="{63B3BB69-23CF-44E3-9099-C40C66FF867C}">
                  <a14:compatExt spid="_x0000_s1355"/>
                </a:ext>
                <a:ext uri="{FF2B5EF4-FFF2-40B4-BE49-F238E27FC236}">
                  <a16:creationId xmlns:a16="http://schemas.microsoft.com/office/drawing/2014/main" id="{00000000-0008-0000-0400-00004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41</xdr:row>
          <xdr:rowOff>76200</xdr:rowOff>
        </xdr:from>
        <xdr:to>
          <xdr:col>10</xdr:col>
          <xdr:colOff>685800</xdr:colOff>
          <xdr:row>42</xdr:row>
          <xdr:rowOff>114300</xdr:rowOff>
        </xdr:to>
        <xdr:sp macro="" textlink="">
          <xdr:nvSpPr>
            <xdr:cNvPr id="1356" name="ComboBox252" hidden="1">
              <a:extLst>
                <a:ext uri="{63B3BB69-23CF-44E3-9099-C40C66FF867C}">
                  <a14:compatExt spid="_x0000_s1356"/>
                </a:ext>
                <a:ext uri="{FF2B5EF4-FFF2-40B4-BE49-F238E27FC236}">
                  <a16:creationId xmlns:a16="http://schemas.microsoft.com/office/drawing/2014/main" id="{00000000-0008-0000-0400-00004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47</xdr:row>
          <xdr:rowOff>76200</xdr:rowOff>
        </xdr:from>
        <xdr:to>
          <xdr:col>10</xdr:col>
          <xdr:colOff>685800</xdr:colOff>
          <xdr:row>48</xdr:row>
          <xdr:rowOff>114300</xdr:rowOff>
        </xdr:to>
        <xdr:sp macro="" textlink="">
          <xdr:nvSpPr>
            <xdr:cNvPr id="1357" name="ComboBox253" hidden="1">
              <a:extLst>
                <a:ext uri="{63B3BB69-23CF-44E3-9099-C40C66FF867C}">
                  <a14:compatExt spid="_x0000_s1357"/>
                </a:ext>
                <a:ext uri="{FF2B5EF4-FFF2-40B4-BE49-F238E27FC236}">
                  <a16:creationId xmlns:a16="http://schemas.microsoft.com/office/drawing/2014/main" id="{00000000-0008-0000-0400-00004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50</xdr:row>
          <xdr:rowOff>85725</xdr:rowOff>
        </xdr:from>
        <xdr:to>
          <xdr:col>10</xdr:col>
          <xdr:colOff>685800</xdr:colOff>
          <xdr:row>51</xdr:row>
          <xdr:rowOff>123825</xdr:rowOff>
        </xdr:to>
        <xdr:sp macro="" textlink="">
          <xdr:nvSpPr>
            <xdr:cNvPr id="1358" name="ComboBox254" hidden="1">
              <a:extLst>
                <a:ext uri="{63B3BB69-23CF-44E3-9099-C40C66FF867C}">
                  <a14:compatExt spid="_x0000_s1358"/>
                </a:ext>
                <a:ext uri="{FF2B5EF4-FFF2-40B4-BE49-F238E27FC236}">
                  <a16:creationId xmlns:a16="http://schemas.microsoft.com/office/drawing/2014/main" id="{00000000-0008-0000-0400-00004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51</xdr:row>
          <xdr:rowOff>76200</xdr:rowOff>
        </xdr:from>
        <xdr:to>
          <xdr:col>10</xdr:col>
          <xdr:colOff>685800</xdr:colOff>
          <xdr:row>52</xdr:row>
          <xdr:rowOff>114300</xdr:rowOff>
        </xdr:to>
        <xdr:sp macro="" textlink="">
          <xdr:nvSpPr>
            <xdr:cNvPr id="1359" name="ComboBox255" hidden="1">
              <a:extLst>
                <a:ext uri="{63B3BB69-23CF-44E3-9099-C40C66FF867C}">
                  <a14:compatExt spid="_x0000_s1359"/>
                </a:ext>
                <a:ext uri="{FF2B5EF4-FFF2-40B4-BE49-F238E27FC236}">
                  <a16:creationId xmlns:a16="http://schemas.microsoft.com/office/drawing/2014/main" id="{00000000-0008-0000-0400-00004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52</xdr:row>
          <xdr:rowOff>95250</xdr:rowOff>
        </xdr:from>
        <xdr:to>
          <xdr:col>10</xdr:col>
          <xdr:colOff>685800</xdr:colOff>
          <xdr:row>53</xdr:row>
          <xdr:rowOff>133350</xdr:rowOff>
        </xdr:to>
        <xdr:sp macro="" textlink="">
          <xdr:nvSpPr>
            <xdr:cNvPr id="1360" name="ComboBox256" hidden="1">
              <a:extLst>
                <a:ext uri="{63B3BB69-23CF-44E3-9099-C40C66FF867C}">
                  <a14:compatExt spid="_x0000_s1360"/>
                </a:ext>
                <a:ext uri="{FF2B5EF4-FFF2-40B4-BE49-F238E27FC236}">
                  <a16:creationId xmlns:a16="http://schemas.microsoft.com/office/drawing/2014/main" id="{00000000-0008-0000-0400-00005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54</xdr:row>
          <xdr:rowOff>0</xdr:rowOff>
        </xdr:from>
        <xdr:to>
          <xdr:col>10</xdr:col>
          <xdr:colOff>685800</xdr:colOff>
          <xdr:row>55</xdr:row>
          <xdr:rowOff>38100</xdr:rowOff>
        </xdr:to>
        <xdr:sp macro="" textlink="">
          <xdr:nvSpPr>
            <xdr:cNvPr id="1361" name="ComboBox257" hidden="1">
              <a:extLst>
                <a:ext uri="{63B3BB69-23CF-44E3-9099-C40C66FF867C}">
                  <a14:compatExt spid="_x0000_s1361"/>
                </a:ext>
                <a:ext uri="{FF2B5EF4-FFF2-40B4-BE49-F238E27FC236}">
                  <a16:creationId xmlns:a16="http://schemas.microsoft.com/office/drawing/2014/main" id="{00000000-0008-0000-0400-00005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43</xdr:row>
          <xdr:rowOff>114300</xdr:rowOff>
        </xdr:from>
        <xdr:to>
          <xdr:col>10</xdr:col>
          <xdr:colOff>685800</xdr:colOff>
          <xdr:row>44</xdr:row>
          <xdr:rowOff>152400</xdr:rowOff>
        </xdr:to>
        <xdr:sp macro="" textlink="">
          <xdr:nvSpPr>
            <xdr:cNvPr id="1366" name="ComboBox262" hidden="1">
              <a:extLst>
                <a:ext uri="{63B3BB69-23CF-44E3-9099-C40C66FF867C}">
                  <a14:compatExt spid="_x0000_s1366"/>
                </a:ext>
                <a:ext uri="{FF2B5EF4-FFF2-40B4-BE49-F238E27FC236}">
                  <a16:creationId xmlns:a16="http://schemas.microsoft.com/office/drawing/2014/main" id="{00000000-0008-0000-0400-00005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53</xdr:row>
          <xdr:rowOff>104775</xdr:rowOff>
        </xdr:from>
        <xdr:to>
          <xdr:col>10</xdr:col>
          <xdr:colOff>685800</xdr:colOff>
          <xdr:row>54</xdr:row>
          <xdr:rowOff>152400</xdr:rowOff>
        </xdr:to>
        <xdr:sp macro="" textlink="">
          <xdr:nvSpPr>
            <xdr:cNvPr id="1367" name="ComboBox263" hidden="1">
              <a:extLst>
                <a:ext uri="{63B3BB69-23CF-44E3-9099-C40C66FF867C}">
                  <a14:compatExt spid="_x0000_s1367"/>
                </a:ext>
                <a:ext uri="{FF2B5EF4-FFF2-40B4-BE49-F238E27FC236}">
                  <a16:creationId xmlns:a16="http://schemas.microsoft.com/office/drawing/2014/main" id="{00000000-0008-0000-0400-00005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72</xdr:row>
          <xdr:rowOff>133350</xdr:rowOff>
        </xdr:from>
        <xdr:to>
          <xdr:col>10</xdr:col>
          <xdr:colOff>685800</xdr:colOff>
          <xdr:row>74</xdr:row>
          <xdr:rowOff>57150</xdr:rowOff>
        </xdr:to>
        <xdr:sp macro="" textlink="">
          <xdr:nvSpPr>
            <xdr:cNvPr id="1407" name="ComboBox275" hidden="1">
              <a:extLst>
                <a:ext uri="{63B3BB69-23CF-44E3-9099-C40C66FF867C}">
                  <a14:compatExt spid="_x0000_s1407"/>
                </a:ext>
                <a:ext uri="{FF2B5EF4-FFF2-40B4-BE49-F238E27FC236}">
                  <a16:creationId xmlns:a16="http://schemas.microsoft.com/office/drawing/2014/main" id="{00000000-0008-0000-0400-00007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54</xdr:row>
          <xdr:rowOff>0</xdr:rowOff>
        </xdr:from>
        <xdr:to>
          <xdr:col>10</xdr:col>
          <xdr:colOff>685800</xdr:colOff>
          <xdr:row>55</xdr:row>
          <xdr:rowOff>47625</xdr:rowOff>
        </xdr:to>
        <xdr:sp macro="" textlink="">
          <xdr:nvSpPr>
            <xdr:cNvPr id="1408" name="ComboBox221" hidden="1">
              <a:extLst>
                <a:ext uri="{63B3BB69-23CF-44E3-9099-C40C66FF867C}">
                  <a14:compatExt spid="_x0000_s1408"/>
                </a:ext>
                <a:ext uri="{FF2B5EF4-FFF2-40B4-BE49-F238E27FC236}">
                  <a16:creationId xmlns:a16="http://schemas.microsoft.com/office/drawing/2014/main" id="{00000000-0008-0000-0400-00008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54</xdr:row>
          <xdr:rowOff>180975</xdr:rowOff>
        </xdr:from>
        <xdr:to>
          <xdr:col>10</xdr:col>
          <xdr:colOff>685800</xdr:colOff>
          <xdr:row>56</xdr:row>
          <xdr:rowOff>19050</xdr:rowOff>
        </xdr:to>
        <xdr:sp macro="" textlink="">
          <xdr:nvSpPr>
            <xdr:cNvPr id="1409" name="ComboBox222" hidden="1">
              <a:extLst>
                <a:ext uri="{63B3BB69-23CF-44E3-9099-C40C66FF867C}">
                  <a14:compatExt spid="_x0000_s1409"/>
                </a:ext>
                <a:ext uri="{FF2B5EF4-FFF2-40B4-BE49-F238E27FC236}">
                  <a16:creationId xmlns:a16="http://schemas.microsoft.com/office/drawing/2014/main" id="{00000000-0008-0000-0400-00008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55</xdr:row>
          <xdr:rowOff>190500</xdr:rowOff>
        </xdr:from>
        <xdr:to>
          <xdr:col>10</xdr:col>
          <xdr:colOff>685800</xdr:colOff>
          <xdr:row>57</xdr:row>
          <xdr:rowOff>28575</xdr:rowOff>
        </xdr:to>
        <xdr:sp macro="" textlink="">
          <xdr:nvSpPr>
            <xdr:cNvPr id="1410" name="ComboBox223" hidden="1">
              <a:extLst>
                <a:ext uri="{63B3BB69-23CF-44E3-9099-C40C66FF867C}">
                  <a14:compatExt spid="_x0000_s1410"/>
                </a:ext>
                <a:ext uri="{FF2B5EF4-FFF2-40B4-BE49-F238E27FC236}">
                  <a16:creationId xmlns:a16="http://schemas.microsoft.com/office/drawing/2014/main" id="{00000000-0008-0000-0400-00008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56</xdr:row>
          <xdr:rowOff>200025</xdr:rowOff>
        </xdr:from>
        <xdr:to>
          <xdr:col>10</xdr:col>
          <xdr:colOff>685800</xdr:colOff>
          <xdr:row>58</xdr:row>
          <xdr:rowOff>38100</xdr:rowOff>
        </xdr:to>
        <xdr:sp macro="" textlink="">
          <xdr:nvSpPr>
            <xdr:cNvPr id="1411" name="ComboBox224" hidden="1">
              <a:extLst>
                <a:ext uri="{63B3BB69-23CF-44E3-9099-C40C66FF867C}">
                  <a14:compatExt spid="_x0000_s1411"/>
                </a:ext>
                <a:ext uri="{FF2B5EF4-FFF2-40B4-BE49-F238E27FC236}">
                  <a16:creationId xmlns:a16="http://schemas.microsoft.com/office/drawing/2014/main" id="{00000000-0008-0000-0400-00008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58</xdr:row>
          <xdr:rowOff>9525</xdr:rowOff>
        </xdr:from>
        <xdr:to>
          <xdr:col>10</xdr:col>
          <xdr:colOff>685800</xdr:colOff>
          <xdr:row>59</xdr:row>
          <xdr:rowOff>47625</xdr:rowOff>
        </xdr:to>
        <xdr:sp macro="" textlink="">
          <xdr:nvSpPr>
            <xdr:cNvPr id="1412" name="ComboBox225" hidden="1">
              <a:extLst>
                <a:ext uri="{63B3BB69-23CF-44E3-9099-C40C66FF867C}">
                  <a14:compatExt spid="_x0000_s1412"/>
                </a:ext>
                <a:ext uri="{FF2B5EF4-FFF2-40B4-BE49-F238E27FC236}">
                  <a16:creationId xmlns:a16="http://schemas.microsoft.com/office/drawing/2014/main" id="{00000000-0008-0000-0400-00008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59</xdr:row>
          <xdr:rowOff>19050</xdr:rowOff>
        </xdr:from>
        <xdr:to>
          <xdr:col>10</xdr:col>
          <xdr:colOff>685800</xdr:colOff>
          <xdr:row>60</xdr:row>
          <xdr:rowOff>57150</xdr:rowOff>
        </xdr:to>
        <xdr:sp macro="" textlink="">
          <xdr:nvSpPr>
            <xdr:cNvPr id="1413" name="ComboBox226" hidden="1">
              <a:extLst>
                <a:ext uri="{63B3BB69-23CF-44E3-9099-C40C66FF867C}">
                  <a14:compatExt spid="_x0000_s1413"/>
                </a:ext>
                <a:ext uri="{FF2B5EF4-FFF2-40B4-BE49-F238E27FC236}">
                  <a16:creationId xmlns:a16="http://schemas.microsoft.com/office/drawing/2014/main" id="{00000000-0008-0000-0400-00008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60</xdr:row>
          <xdr:rowOff>28575</xdr:rowOff>
        </xdr:from>
        <xdr:to>
          <xdr:col>10</xdr:col>
          <xdr:colOff>685800</xdr:colOff>
          <xdr:row>61</xdr:row>
          <xdr:rowOff>66675</xdr:rowOff>
        </xdr:to>
        <xdr:sp macro="" textlink="">
          <xdr:nvSpPr>
            <xdr:cNvPr id="1414" name="ComboBox227" hidden="1">
              <a:extLst>
                <a:ext uri="{63B3BB69-23CF-44E3-9099-C40C66FF867C}">
                  <a14:compatExt spid="_x0000_s1414"/>
                </a:ext>
                <a:ext uri="{FF2B5EF4-FFF2-40B4-BE49-F238E27FC236}">
                  <a16:creationId xmlns:a16="http://schemas.microsoft.com/office/drawing/2014/main" id="{00000000-0008-0000-0400-00008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61</xdr:row>
          <xdr:rowOff>28575</xdr:rowOff>
        </xdr:from>
        <xdr:to>
          <xdr:col>10</xdr:col>
          <xdr:colOff>685800</xdr:colOff>
          <xdr:row>62</xdr:row>
          <xdr:rowOff>66675</xdr:rowOff>
        </xdr:to>
        <xdr:sp macro="" textlink="">
          <xdr:nvSpPr>
            <xdr:cNvPr id="1415" name="ComboBox228" hidden="1">
              <a:extLst>
                <a:ext uri="{63B3BB69-23CF-44E3-9099-C40C66FF867C}">
                  <a14:compatExt spid="_x0000_s1415"/>
                </a:ext>
                <a:ext uri="{FF2B5EF4-FFF2-40B4-BE49-F238E27FC236}">
                  <a16:creationId xmlns:a16="http://schemas.microsoft.com/office/drawing/2014/main" id="{00000000-0008-0000-0400-00008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68</xdr:row>
          <xdr:rowOff>0</xdr:rowOff>
        </xdr:from>
        <xdr:to>
          <xdr:col>10</xdr:col>
          <xdr:colOff>685800</xdr:colOff>
          <xdr:row>69</xdr:row>
          <xdr:rowOff>38100</xdr:rowOff>
        </xdr:to>
        <xdr:sp macro="" textlink="">
          <xdr:nvSpPr>
            <xdr:cNvPr id="1416" name="ComboBox258" hidden="1">
              <a:extLst>
                <a:ext uri="{63B3BB69-23CF-44E3-9099-C40C66FF867C}">
                  <a14:compatExt spid="_x0000_s1416"/>
                </a:ext>
                <a:ext uri="{FF2B5EF4-FFF2-40B4-BE49-F238E27FC236}">
                  <a16:creationId xmlns:a16="http://schemas.microsoft.com/office/drawing/2014/main" id="{00000000-0008-0000-0400-00008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68</xdr:row>
          <xdr:rowOff>142875</xdr:rowOff>
        </xdr:from>
        <xdr:to>
          <xdr:col>10</xdr:col>
          <xdr:colOff>685800</xdr:colOff>
          <xdr:row>70</xdr:row>
          <xdr:rowOff>0</xdr:rowOff>
        </xdr:to>
        <xdr:sp macro="" textlink="">
          <xdr:nvSpPr>
            <xdr:cNvPr id="1417" name="ComboBox259" hidden="1">
              <a:extLst>
                <a:ext uri="{63B3BB69-23CF-44E3-9099-C40C66FF867C}">
                  <a14:compatExt spid="_x0000_s1417"/>
                </a:ext>
                <a:ext uri="{FF2B5EF4-FFF2-40B4-BE49-F238E27FC236}">
                  <a16:creationId xmlns:a16="http://schemas.microsoft.com/office/drawing/2014/main" id="{00000000-0008-0000-0400-00008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69</xdr:row>
          <xdr:rowOff>0</xdr:rowOff>
        </xdr:from>
        <xdr:to>
          <xdr:col>10</xdr:col>
          <xdr:colOff>685800</xdr:colOff>
          <xdr:row>70</xdr:row>
          <xdr:rowOff>47625</xdr:rowOff>
        </xdr:to>
        <xdr:sp macro="" textlink="">
          <xdr:nvSpPr>
            <xdr:cNvPr id="1418" name="ComboBox260" hidden="1">
              <a:extLst>
                <a:ext uri="{63B3BB69-23CF-44E3-9099-C40C66FF867C}">
                  <a14:compatExt spid="_x0000_s1418"/>
                </a:ext>
                <a:ext uri="{FF2B5EF4-FFF2-40B4-BE49-F238E27FC236}">
                  <a16:creationId xmlns:a16="http://schemas.microsoft.com/office/drawing/2014/main" id="{00000000-0008-0000-0400-00008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95250</xdr:rowOff>
        </xdr:from>
        <xdr:to>
          <xdr:col>10</xdr:col>
          <xdr:colOff>685800</xdr:colOff>
          <xdr:row>71</xdr:row>
          <xdr:rowOff>123825</xdr:rowOff>
        </xdr:to>
        <xdr:sp macro="" textlink="">
          <xdr:nvSpPr>
            <xdr:cNvPr id="1419" name="ComboBox261" hidden="1">
              <a:extLst>
                <a:ext uri="{63B3BB69-23CF-44E3-9099-C40C66FF867C}">
                  <a14:compatExt spid="_x0000_s1419"/>
                </a:ext>
                <a:ext uri="{FF2B5EF4-FFF2-40B4-BE49-F238E27FC236}">
                  <a16:creationId xmlns:a16="http://schemas.microsoft.com/office/drawing/2014/main" id="{00000000-0008-0000-0400-00008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95250</xdr:rowOff>
        </xdr:from>
        <xdr:to>
          <xdr:col>10</xdr:col>
          <xdr:colOff>685800</xdr:colOff>
          <xdr:row>71</xdr:row>
          <xdr:rowOff>123825</xdr:rowOff>
        </xdr:to>
        <xdr:sp macro="" textlink="">
          <xdr:nvSpPr>
            <xdr:cNvPr id="1420" name="ComboBox264" hidden="1">
              <a:extLst>
                <a:ext uri="{63B3BB69-23CF-44E3-9099-C40C66FF867C}">
                  <a14:compatExt spid="_x0000_s1420"/>
                </a:ext>
                <a:ext uri="{FF2B5EF4-FFF2-40B4-BE49-F238E27FC236}">
                  <a16:creationId xmlns:a16="http://schemas.microsoft.com/office/drawing/2014/main" id="{00000000-0008-0000-0400-00008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54</xdr:row>
          <xdr:rowOff>0</xdr:rowOff>
        </xdr:from>
        <xdr:to>
          <xdr:col>10</xdr:col>
          <xdr:colOff>685800</xdr:colOff>
          <xdr:row>55</xdr:row>
          <xdr:rowOff>38100</xdr:rowOff>
        </xdr:to>
        <xdr:sp macro="" textlink="">
          <xdr:nvSpPr>
            <xdr:cNvPr id="1421" name="ComboBox265" hidden="1">
              <a:extLst>
                <a:ext uri="{63B3BB69-23CF-44E3-9099-C40C66FF867C}">
                  <a14:compatExt spid="_x0000_s1421"/>
                </a:ext>
                <a:ext uri="{FF2B5EF4-FFF2-40B4-BE49-F238E27FC236}">
                  <a16:creationId xmlns:a16="http://schemas.microsoft.com/office/drawing/2014/main" id="{00000000-0008-0000-0400-00008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95250</xdr:rowOff>
        </xdr:from>
        <xdr:to>
          <xdr:col>10</xdr:col>
          <xdr:colOff>685800</xdr:colOff>
          <xdr:row>71</xdr:row>
          <xdr:rowOff>123825</xdr:rowOff>
        </xdr:to>
        <xdr:sp macro="" textlink="">
          <xdr:nvSpPr>
            <xdr:cNvPr id="1422" name="ComboBox266" hidden="1">
              <a:extLst>
                <a:ext uri="{63B3BB69-23CF-44E3-9099-C40C66FF867C}">
                  <a14:compatExt spid="_x0000_s1422"/>
                </a:ext>
                <a:ext uri="{FF2B5EF4-FFF2-40B4-BE49-F238E27FC236}">
                  <a16:creationId xmlns:a16="http://schemas.microsoft.com/office/drawing/2014/main" id="{00000000-0008-0000-0400-00008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95250</xdr:rowOff>
        </xdr:from>
        <xdr:to>
          <xdr:col>10</xdr:col>
          <xdr:colOff>685800</xdr:colOff>
          <xdr:row>71</xdr:row>
          <xdr:rowOff>123825</xdr:rowOff>
        </xdr:to>
        <xdr:sp macro="" textlink="">
          <xdr:nvSpPr>
            <xdr:cNvPr id="1423" name="ComboBox267" hidden="1">
              <a:extLst>
                <a:ext uri="{63B3BB69-23CF-44E3-9099-C40C66FF867C}">
                  <a14:compatExt spid="_x0000_s1423"/>
                </a:ext>
                <a:ext uri="{FF2B5EF4-FFF2-40B4-BE49-F238E27FC236}">
                  <a16:creationId xmlns:a16="http://schemas.microsoft.com/office/drawing/2014/main" id="{00000000-0008-0000-0400-00008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95250</xdr:rowOff>
        </xdr:from>
        <xdr:to>
          <xdr:col>10</xdr:col>
          <xdr:colOff>685800</xdr:colOff>
          <xdr:row>71</xdr:row>
          <xdr:rowOff>123825</xdr:rowOff>
        </xdr:to>
        <xdr:sp macro="" textlink="">
          <xdr:nvSpPr>
            <xdr:cNvPr id="1424" name="ComboBox268" hidden="1">
              <a:extLst>
                <a:ext uri="{63B3BB69-23CF-44E3-9099-C40C66FF867C}">
                  <a14:compatExt spid="_x0000_s1424"/>
                </a:ext>
                <a:ext uri="{FF2B5EF4-FFF2-40B4-BE49-F238E27FC236}">
                  <a16:creationId xmlns:a16="http://schemas.microsoft.com/office/drawing/2014/main" id="{00000000-0008-0000-0400-00009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95250</xdr:rowOff>
        </xdr:from>
        <xdr:to>
          <xdr:col>10</xdr:col>
          <xdr:colOff>685800</xdr:colOff>
          <xdr:row>71</xdr:row>
          <xdr:rowOff>123825</xdr:rowOff>
        </xdr:to>
        <xdr:sp macro="" textlink="">
          <xdr:nvSpPr>
            <xdr:cNvPr id="1425" name="ComboBox269" hidden="1">
              <a:extLst>
                <a:ext uri="{63B3BB69-23CF-44E3-9099-C40C66FF867C}">
                  <a14:compatExt spid="_x0000_s1425"/>
                </a:ext>
                <a:ext uri="{FF2B5EF4-FFF2-40B4-BE49-F238E27FC236}">
                  <a16:creationId xmlns:a16="http://schemas.microsoft.com/office/drawing/2014/main" id="{00000000-0008-0000-0400-00009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95250</xdr:rowOff>
        </xdr:from>
        <xdr:to>
          <xdr:col>10</xdr:col>
          <xdr:colOff>685800</xdr:colOff>
          <xdr:row>71</xdr:row>
          <xdr:rowOff>123825</xdr:rowOff>
        </xdr:to>
        <xdr:sp macro="" textlink="">
          <xdr:nvSpPr>
            <xdr:cNvPr id="1426" name="ComboBox270" hidden="1">
              <a:extLst>
                <a:ext uri="{63B3BB69-23CF-44E3-9099-C40C66FF867C}">
                  <a14:compatExt spid="_x0000_s1426"/>
                </a:ext>
                <a:ext uri="{FF2B5EF4-FFF2-40B4-BE49-F238E27FC236}">
                  <a16:creationId xmlns:a16="http://schemas.microsoft.com/office/drawing/2014/main" id="{00000000-0008-0000-0400-00009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95250</xdr:rowOff>
        </xdr:from>
        <xdr:to>
          <xdr:col>10</xdr:col>
          <xdr:colOff>685800</xdr:colOff>
          <xdr:row>71</xdr:row>
          <xdr:rowOff>123825</xdr:rowOff>
        </xdr:to>
        <xdr:sp macro="" textlink="">
          <xdr:nvSpPr>
            <xdr:cNvPr id="1427" name="ComboBox271" hidden="1">
              <a:extLst>
                <a:ext uri="{63B3BB69-23CF-44E3-9099-C40C66FF867C}">
                  <a14:compatExt spid="_x0000_s1427"/>
                </a:ext>
                <a:ext uri="{FF2B5EF4-FFF2-40B4-BE49-F238E27FC236}">
                  <a16:creationId xmlns:a16="http://schemas.microsoft.com/office/drawing/2014/main" id="{00000000-0008-0000-0400-00009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95250</xdr:rowOff>
        </xdr:from>
        <xdr:to>
          <xdr:col>10</xdr:col>
          <xdr:colOff>685800</xdr:colOff>
          <xdr:row>71</xdr:row>
          <xdr:rowOff>123825</xdr:rowOff>
        </xdr:to>
        <xdr:sp macro="" textlink="">
          <xdr:nvSpPr>
            <xdr:cNvPr id="1428" name="ComboBox272" hidden="1">
              <a:extLst>
                <a:ext uri="{63B3BB69-23CF-44E3-9099-C40C66FF867C}">
                  <a14:compatExt spid="_x0000_s1428"/>
                </a:ext>
                <a:ext uri="{FF2B5EF4-FFF2-40B4-BE49-F238E27FC236}">
                  <a16:creationId xmlns:a16="http://schemas.microsoft.com/office/drawing/2014/main" id="{00000000-0008-0000-0400-00009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95250</xdr:rowOff>
        </xdr:from>
        <xdr:to>
          <xdr:col>10</xdr:col>
          <xdr:colOff>685800</xdr:colOff>
          <xdr:row>71</xdr:row>
          <xdr:rowOff>123825</xdr:rowOff>
        </xdr:to>
        <xdr:sp macro="" textlink="">
          <xdr:nvSpPr>
            <xdr:cNvPr id="1429" name="ComboBox273" hidden="1">
              <a:extLst>
                <a:ext uri="{63B3BB69-23CF-44E3-9099-C40C66FF867C}">
                  <a14:compatExt spid="_x0000_s1429"/>
                </a:ext>
                <a:ext uri="{FF2B5EF4-FFF2-40B4-BE49-F238E27FC236}">
                  <a16:creationId xmlns:a16="http://schemas.microsoft.com/office/drawing/2014/main" id="{00000000-0008-0000-0400-00009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95250</xdr:rowOff>
        </xdr:from>
        <xdr:to>
          <xdr:col>10</xdr:col>
          <xdr:colOff>685800</xdr:colOff>
          <xdr:row>71</xdr:row>
          <xdr:rowOff>123825</xdr:rowOff>
        </xdr:to>
        <xdr:sp macro="" textlink="">
          <xdr:nvSpPr>
            <xdr:cNvPr id="1430" name="ComboBox274" hidden="1">
              <a:extLst>
                <a:ext uri="{63B3BB69-23CF-44E3-9099-C40C66FF867C}">
                  <a14:compatExt spid="_x0000_s1430"/>
                </a:ext>
                <a:ext uri="{FF2B5EF4-FFF2-40B4-BE49-F238E27FC236}">
                  <a16:creationId xmlns:a16="http://schemas.microsoft.com/office/drawing/2014/main" id="{00000000-0008-0000-0400-00009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95250</xdr:rowOff>
        </xdr:from>
        <xdr:to>
          <xdr:col>10</xdr:col>
          <xdr:colOff>685800</xdr:colOff>
          <xdr:row>71</xdr:row>
          <xdr:rowOff>123825</xdr:rowOff>
        </xdr:to>
        <xdr:sp macro="" textlink="">
          <xdr:nvSpPr>
            <xdr:cNvPr id="1431" name="ComboBox276" hidden="1">
              <a:extLst>
                <a:ext uri="{63B3BB69-23CF-44E3-9099-C40C66FF867C}">
                  <a14:compatExt spid="_x0000_s1431"/>
                </a:ext>
                <a:ext uri="{FF2B5EF4-FFF2-40B4-BE49-F238E27FC236}">
                  <a16:creationId xmlns:a16="http://schemas.microsoft.com/office/drawing/2014/main" id="{00000000-0008-0000-0400-00009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46</xdr:row>
          <xdr:rowOff>133350</xdr:rowOff>
        </xdr:from>
        <xdr:to>
          <xdr:col>10</xdr:col>
          <xdr:colOff>685800</xdr:colOff>
          <xdr:row>47</xdr:row>
          <xdr:rowOff>161925</xdr:rowOff>
        </xdr:to>
        <xdr:sp macro="" textlink="">
          <xdr:nvSpPr>
            <xdr:cNvPr id="1435" name="ComboBox279" hidden="1">
              <a:extLst>
                <a:ext uri="{63B3BB69-23CF-44E3-9099-C40C66FF867C}">
                  <a14:compatExt spid="_x0000_s1435"/>
                </a:ext>
                <a:ext uri="{FF2B5EF4-FFF2-40B4-BE49-F238E27FC236}">
                  <a16:creationId xmlns:a16="http://schemas.microsoft.com/office/drawing/2014/main" id="{00000000-0008-0000-0400-00009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44</xdr:row>
          <xdr:rowOff>95250</xdr:rowOff>
        </xdr:from>
        <xdr:to>
          <xdr:col>10</xdr:col>
          <xdr:colOff>685800</xdr:colOff>
          <xdr:row>45</xdr:row>
          <xdr:rowOff>133350</xdr:rowOff>
        </xdr:to>
        <xdr:sp macro="" textlink="">
          <xdr:nvSpPr>
            <xdr:cNvPr id="1436" name="ComboBox277" hidden="1">
              <a:extLst>
                <a:ext uri="{63B3BB69-23CF-44E3-9099-C40C66FF867C}">
                  <a14:compatExt spid="_x0000_s1436"/>
                </a:ext>
                <a:ext uri="{FF2B5EF4-FFF2-40B4-BE49-F238E27FC236}">
                  <a16:creationId xmlns:a16="http://schemas.microsoft.com/office/drawing/2014/main" id="{00000000-0008-0000-0400-00009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45</xdr:row>
          <xdr:rowOff>85725</xdr:rowOff>
        </xdr:from>
        <xdr:to>
          <xdr:col>10</xdr:col>
          <xdr:colOff>685800</xdr:colOff>
          <xdr:row>46</xdr:row>
          <xdr:rowOff>123825</xdr:rowOff>
        </xdr:to>
        <xdr:sp macro="" textlink="">
          <xdr:nvSpPr>
            <xdr:cNvPr id="1437" name="ComboBox278" hidden="1">
              <a:extLst>
                <a:ext uri="{63B3BB69-23CF-44E3-9099-C40C66FF867C}">
                  <a14:compatExt spid="_x0000_s1437"/>
                </a:ext>
                <a:ext uri="{FF2B5EF4-FFF2-40B4-BE49-F238E27FC236}">
                  <a16:creationId xmlns:a16="http://schemas.microsoft.com/office/drawing/2014/main" id="{00000000-0008-0000-0400-00009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181</xdr:row>
          <xdr:rowOff>142875</xdr:rowOff>
        </xdr:from>
        <xdr:to>
          <xdr:col>10</xdr:col>
          <xdr:colOff>685800</xdr:colOff>
          <xdr:row>183</xdr:row>
          <xdr:rowOff>19050</xdr:rowOff>
        </xdr:to>
        <xdr:sp macro="" textlink="">
          <xdr:nvSpPr>
            <xdr:cNvPr id="1438" name="ComboBox32" hidden="1">
              <a:extLst>
                <a:ext uri="{63B3BB69-23CF-44E3-9099-C40C66FF867C}">
                  <a14:compatExt spid="_x0000_s1438"/>
                </a:ext>
                <a:ext uri="{FF2B5EF4-FFF2-40B4-BE49-F238E27FC236}">
                  <a16:creationId xmlns:a16="http://schemas.microsoft.com/office/drawing/2014/main" id="{00000000-0008-0000-0400-00009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180</xdr:row>
          <xdr:rowOff>142875</xdr:rowOff>
        </xdr:from>
        <xdr:to>
          <xdr:col>10</xdr:col>
          <xdr:colOff>685800</xdr:colOff>
          <xdr:row>182</xdr:row>
          <xdr:rowOff>9525</xdr:rowOff>
        </xdr:to>
        <xdr:sp macro="" textlink="">
          <xdr:nvSpPr>
            <xdr:cNvPr id="1439" name="ComboBox280" hidden="1">
              <a:extLst>
                <a:ext uri="{63B3BB69-23CF-44E3-9099-C40C66FF867C}">
                  <a14:compatExt spid="_x0000_s1439"/>
                </a:ext>
                <a:ext uri="{FF2B5EF4-FFF2-40B4-BE49-F238E27FC236}">
                  <a16:creationId xmlns:a16="http://schemas.microsoft.com/office/drawing/2014/main" id="{00000000-0008-0000-0400-00009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28</xdr:row>
          <xdr:rowOff>114300</xdr:rowOff>
        </xdr:from>
        <xdr:to>
          <xdr:col>10</xdr:col>
          <xdr:colOff>685800</xdr:colOff>
          <xdr:row>29</xdr:row>
          <xdr:rowOff>152400</xdr:rowOff>
        </xdr:to>
        <xdr:sp macro="" textlink="">
          <xdr:nvSpPr>
            <xdr:cNvPr id="1440" name="ComboBox281" hidden="1">
              <a:extLst>
                <a:ext uri="{63B3BB69-23CF-44E3-9099-C40C66FF867C}">
                  <a14:compatExt spid="_x0000_s1440"/>
                </a:ext>
                <a:ext uri="{FF2B5EF4-FFF2-40B4-BE49-F238E27FC236}">
                  <a16:creationId xmlns:a16="http://schemas.microsoft.com/office/drawing/2014/main" id="{00000000-0008-0000-0400-0000A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69</xdr:row>
          <xdr:rowOff>104775</xdr:rowOff>
        </xdr:from>
        <xdr:to>
          <xdr:col>10</xdr:col>
          <xdr:colOff>685800</xdr:colOff>
          <xdr:row>70</xdr:row>
          <xdr:rowOff>142875</xdr:rowOff>
        </xdr:to>
        <xdr:sp macro="" textlink="">
          <xdr:nvSpPr>
            <xdr:cNvPr id="1441" name="ComboBox282" hidden="1">
              <a:extLst>
                <a:ext uri="{63B3BB69-23CF-44E3-9099-C40C66FF867C}">
                  <a14:compatExt spid="_x0000_s1441"/>
                </a:ext>
                <a:ext uri="{FF2B5EF4-FFF2-40B4-BE49-F238E27FC236}">
                  <a16:creationId xmlns:a16="http://schemas.microsoft.com/office/drawing/2014/main" id="{00000000-0008-0000-0400-0000A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95250</xdr:rowOff>
        </xdr:from>
        <xdr:to>
          <xdr:col>10</xdr:col>
          <xdr:colOff>685800</xdr:colOff>
          <xdr:row>71</xdr:row>
          <xdr:rowOff>123825</xdr:rowOff>
        </xdr:to>
        <xdr:sp macro="" textlink="">
          <xdr:nvSpPr>
            <xdr:cNvPr id="1442" name="ComboBox283" hidden="1">
              <a:extLst>
                <a:ext uri="{63B3BB69-23CF-44E3-9099-C40C66FF867C}">
                  <a14:compatExt spid="_x0000_s1442"/>
                </a:ext>
                <a:ext uri="{FF2B5EF4-FFF2-40B4-BE49-F238E27FC236}">
                  <a16:creationId xmlns:a16="http://schemas.microsoft.com/office/drawing/2014/main" id="{00000000-0008-0000-0400-0000A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95250</xdr:rowOff>
        </xdr:from>
        <xdr:to>
          <xdr:col>10</xdr:col>
          <xdr:colOff>685800</xdr:colOff>
          <xdr:row>71</xdr:row>
          <xdr:rowOff>123825</xdr:rowOff>
        </xdr:to>
        <xdr:sp macro="" textlink="">
          <xdr:nvSpPr>
            <xdr:cNvPr id="1443" name="ComboBox284" hidden="1">
              <a:extLst>
                <a:ext uri="{63B3BB69-23CF-44E3-9099-C40C66FF867C}">
                  <a14:compatExt spid="_x0000_s1443"/>
                </a:ext>
                <a:ext uri="{FF2B5EF4-FFF2-40B4-BE49-F238E27FC236}">
                  <a16:creationId xmlns:a16="http://schemas.microsoft.com/office/drawing/2014/main" id="{00000000-0008-0000-0400-0000A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95250</xdr:rowOff>
        </xdr:from>
        <xdr:to>
          <xdr:col>10</xdr:col>
          <xdr:colOff>685800</xdr:colOff>
          <xdr:row>71</xdr:row>
          <xdr:rowOff>123825</xdr:rowOff>
        </xdr:to>
        <xdr:sp macro="" textlink="">
          <xdr:nvSpPr>
            <xdr:cNvPr id="1444" name="ComboBox285" hidden="1">
              <a:extLst>
                <a:ext uri="{63B3BB69-23CF-44E3-9099-C40C66FF867C}">
                  <a14:compatExt spid="_x0000_s1444"/>
                </a:ext>
                <a:ext uri="{FF2B5EF4-FFF2-40B4-BE49-F238E27FC236}">
                  <a16:creationId xmlns:a16="http://schemas.microsoft.com/office/drawing/2014/main" id="{00000000-0008-0000-0400-0000A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95250</xdr:rowOff>
        </xdr:from>
        <xdr:to>
          <xdr:col>10</xdr:col>
          <xdr:colOff>685800</xdr:colOff>
          <xdr:row>71</xdr:row>
          <xdr:rowOff>123825</xdr:rowOff>
        </xdr:to>
        <xdr:sp macro="" textlink="">
          <xdr:nvSpPr>
            <xdr:cNvPr id="1445" name="ComboBox286" hidden="1">
              <a:extLst>
                <a:ext uri="{63B3BB69-23CF-44E3-9099-C40C66FF867C}">
                  <a14:compatExt spid="_x0000_s1445"/>
                </a:ext>
                <a:ext uri="{FF2B5EF4-FFF2-40B4-BE49-F238E27FC236}">
                  <a16:creationId xmlns:a16="http://schemas.microsoft.com/office/drawing/2014/main" id="{00000000-0008-0000-0400-0000A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95250</xdr:rowOff>
        </xdr:from>
        <xdr:to>
          <xdr:col>10</xdr:col>
          <xdr:colOff>685800</xdr:colOff>
          <xdr:row>71</xdr:row>
          <xdr:rowOff>123825</xdr:rowOff>
        </xdr:to>
        <xdr:sp macro="" textlink="">
          <xdr:nvSpPr>
            <xdr:cNvPr id="1446" name="ComboBox287" hidden="1">
              <a:extLst>
                <a:ext uri="{63B3BB69-23CF-44E3-9099-C40C66FF867C}">
                  <a14:compatExt spid="_x0000_s1446"/>
                </a:ext>
                <a:ext uri="{FF2B5EF4-FFF2-40B4-BE49-F238E27FC236}">
                  <a16:creationId xmlns:a16="http://schemas.microsoft.com/office/drawing/2014/main" id="{00000000-0008-0000-0400-0000A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95250</xdr:rowOff>
        </xdr:from>
        <xdr:to>
          <xdr:col>10</xdr:col>
          <xdr:colOff>685800</xdr:colOff>
          <xdr:row>71</xdr:row>
          <xdr:rowOff>123825</xdr:rowOff>
        </xdr:to>
        <xdr:sp macro="" textlink="">
          <xdr:nvSpPr>
            <xdr:cNvPr id="1447" name="ComboBox288" hidden="1">
              <a:extLst>
                <a:ext uri="{63B3BB69-23CF-44E3-9099-C40C66FF867C}">
                  <a14:compatExt spid="_x0000_s1447"/>
                </a:ext>
                <a:ext uri="{FF2B5EF4-FFF2-40B4-BE49-F238E27FC236}">
                  <a16:creationId xmlns:a16="http://schemas.microsoft.com/office/drawing/2014/main" id="{00000000-0008-0000-0400-0000A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95250</xdr:rowOff>
        </xdr:from>
        <xdr:to>
          <xdr:col>10</xdr:col>
          <xdr:colOff>685800</xdr:colOff>
          <xdr:row>71</xdr:row>
          <xdr:rowOff>123825</xdr:rowOff>
        </xdr:to>
        <xdr:sp macro="" textlink="">
          <xdr:nvSpPr>
            <xdr:cNvPr id="1448" name="ComboBox289" hidden="1">
              <a:extLst>
                <a:ext uri="{63B3BB69-23CF-44E3-9099-C40C66FF867C}">
                  <a14:compatExt spid="_x0000_s1448"/>
                </a:ext>
                <a:ext uri="{FF2B5EF4-FFF2-40B4-BE49-F238E27FC236}">
                  <a16:creationId xmlns:a16="http://schemas.microsoft.com/office/drawing/2014/main" id="{00000000-0008-0000-0400-0000A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95250</xdr:rowOff>
        </xdr:from>
        <xdr:to>
          <xdr:col>10</xdr:col>
          <xdr:colOff>685800</xdr:colOff>
          <xdr:row>71</xdr:row>
          <xdr:rowOff>123825</xdr:rowOff>
        </xdr:to>
        <xdr:sp macro="" textlink="">
          <xdr:nvSpPr>
            <xdr:cNvPr id="1449" name="ComboBox290" hidden="1">
              <a:extLst>
                <a:ext uri="{63B3BB69-23CF-44E3-9099-C40C66FF867C}">
                  <a14:compatExt spid="_x0000_s1449"/>
                </a:ext>
                <a:ext uri="{FF2B5EF4-FFF2-40B4-BE49-F238E27FC236}">
                  <a16:creationId xmlns:a16="http://schemas.microsoft.com/office/drawing/2014/main" id="{00000000-0008-0000-0400-0000A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95250</xdr:rowOff>
        </xdr:from>
        <xdr:to>
          <xdr:col>10</xdr:col>
          <xdr:colOff>685800</xdr:colOff>
          <xdr:row>71</xdr:row>
          <xdr:rowOff>123825</xdr:rowOff>
        </xdr:to>
        <xdr:sp macro="" textlink="">
          <xdr:nvSpPr>
            <xdr:cNvPr id="1450" name="ComboBox291" hidden="1">
              <a:extLst>
                <a:ext uri="{63B3BB69-23CF-44E3-9099-C40C66FF867C}">
                  <a14:compatExt spid="_x0000_s1450"/>
                </a:ext>
                <a:ext uri="{FF2B5EF4-FFF2-40B4-BE49-F238E27FC236}">
                  <a16:creationId xmlns:a16="http://schemas.microsoft.com/office/drawing/2014/main" id="{00000000-0008-0000-0400-0000A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123825</xdr:rowOff>
        </xdr:from>
        <xdr:to>
          <xdr:col>10</xdr:col>
          <xdr:colOff>685800</xdr:colOff>
          <xdr:row>71</xdr:row>
          <xdr:rowOff>161925</xdr:rowOff>
        </xdr:to>
        <xdr:sp macro="" textlink="">
          <xdr:nvSpPr>
            <xdr:cNvPr id="1451" name="ComboBox292" hidden="1">
              <a:extLst>
                <a:ext uri="{63B3BB69-23CF-44E3-9099-C40C66FF867C}">
                  <a14:compatExt spid="_x0000_s1451"/>
                </a:ext>
                <a:ext uri="{FF2B5EF4-FFF2-40B4-BE49-F238E27FC236}">
                  <a16:creationId xmlns:a16="http://schemas.microsoft.com/office/drawing/2014/main" id="{00000000-0008-0000-0400-0000A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71</xdr:row>
          <xdr:rowOff>133350</xdr:rowOff>
        </xdr:from>
        <xdr:to>
          <xdr:col>10</xdr:col>
          <xdr:colOff>685800</xdr:colOff>
          <xdr:row>73</xdr:row>
          <xdr:rowOff>57150</xdr:rowOff>
        </xdr:to>
        <xdr:sp macro="" textlink="">
          <xdr:nvSpPr>
            <xdr:cNvPr id="1452" name="ComboBox293" hidden="1">
              <a:extLst>
                <a:ext uri="{63B3BB69-23CF-44E3-9099-C40C66FF867C}">
                  <a14:compatExt spid="_x0000_s1452"/>
                </a:ext>
                <a:ext uri="{FF2B5EF4-FFF2-40B4-BE49-F238E27FC236}">
                  <a16:creationId xmlns:a16="http://schemas.microsoft.com/office/drawing/2014/main" id="{00000000-0008-0000-0400-0000A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453" name="ComboBox294" hidden="1">
              <a:extLst>
                <a:ext uri="{63B3BB69-23CF-44E3-9099-C40C66FF867C}">
                  <a14:compatExt spid="_x0000_s1453"/>
                </a:ext>
                <a:ext uri="{FF2B5EF4-FFF2-40B4-BE49-F238E27FC236}">
                  <a16:creationId xmlns:a16="http://schemas.microsoft.com/office/drawing/2014/main" id="{00000000-0008-0000-0400-0000A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454" name="ComboBox295" hidden="1">
              <a:extLst>
                <a:ext uri="{63B3BB69-23CF-44E3-9099-C40C66FF867C}">
                  <a14:compatExt spid="_x0000_s1454"/>
                </a:ext>
                <a:ext uri="{FF2B5EF4-FFF2-40B4-BE49-F238E27FC236}">
                  <a16:creationId xmlns:a16="http://schemas.microsoft.com/office/drawing/2014/main" id="{00000000-0008-0000-0400-0000A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455" name="ComboBox296" hidden="1">
              <a:extLst>
                <a:ext uri="{63B3BB69-23CF-44E3-9099-C40C66FF867C}">
                  <a14:compatExt spid="_x0000_s1455"/>
                </a:ext>
                <a:ext uri="{FF2B5EF4-FFF2-40B4-BE49-F238E27FC236}">
                  <a16:creationId xmlns:a16="http://schemas.microsoft.com/office/drawing/2014/main" id="{00000000-0008-0000-0400-0000A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456" name="ComboBox297" hidden="1">
              <a:extLst>
                <a:ext uri="{63B3BB69-23CF-44E3-9099-C40C66FF867C}">
                  <a14:compatExt spid="_x0000_s1456"/>
                </a:ext>
                <a:ext uri="{FF2B5EF4-FFF2-40B4-BE49-F238E27FC236}">
                  <a16:creationId xmlns:a16="http://schemas.microsoft.com/office/drawing/2014/main" id="{00000000-0008-0000-0400-0000B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457" name="ComboBox298" hidden="1">
              <a:extLst>
                <a:ext uri="{63B3BB69-23CF-44E3-9099-C40C66FF867C}">
                  <a14:compatExt spid="_x0000_s1457"/>
                </a:ext>
                <a:ext uri="{FF2B5EF4-FFF2-40B4-BE49-F238E27FC236}">
                  <a16:creationId xmlns:a16="http://schemas.microsoft.com/office/drawing/2014/main" id="{00000000-0008-0000-0400-0000B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459" name="ComboBox300" hidden="1">
              <a:extLst>
                <a:ext uri="{63B3BB69-23CF-44E3-9099-C40C66FF867C}">
                  <a14:compatExt spid="_x0000_s1459"/>
                </a:ext>
                <a:ext uri="{FF2B5EF4-FFF2-40B4-BE49-F238E27FC236}">
                  <a16:creationId xmlns:a16="http://schemas.microsoft.com/office/drawing/2014/main" id="{00000000-0008-0000-0400-0000B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460" name="ComboBox301" hidden="1">
              <a:extLst>
                <a:ext uri="{63B3BB69-23CF-44E3-9099-C40C66FF867C}">
                  <a14:compatExt spid="_x0000_s1460"/>
                </a:ext>
                <a:ext uri="{FF2B5EF4-FFF2-40B4-BE49-F238E27FC236}">
                  <a16:creationId xmlns:a16="http://schemas.microsoft.com/office/drawing/2014/main" id="{00000000-0008-0000-0400-0000B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461" name="ComboBox302" hidden="1">
              <a:extLst>
                <a:ext uri="{63B3BB69-23CF-44E3-9099-C40C66FF867C}">
                  <a14:compatExt spid="_x0000_s1461"/>
                </a:ext>
                <a:ext uri="{FF2B5EF4-FFF2-40B4-BE49-F238E27FC236}">
                  <a16:creationId xmlns:a16="http://schemas.microsoft.com/office/drawing/2014/main" id="{00000000-0008-0000-0400-0000B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462" name="ComboBox303" hidden="1">
              <a:extLst>
                <a:ext uri="{63B3BB69-23CF-44E3-9099-C40C66FF867C}">
                  <a14:compatExt spid="_x0000_s1462"/>
                </a:ext>
                <a:ext uri="{FF2B5EF4-FFF2-40B4-BE49-F238E27FC236}">
                  <a16:creationId xmlns:a16="http://schemas.microsoft.com/office/drawing/2014/main" id="{00000000-0008-0000-0400-0000B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463" name="ComboBox304" hidden="1">
              <a:extLst>
                <a:ext uri="{63B3BB69-23CF-44E3-9099-C40C66FF867C}">
                  <a14:compatExt spid="_x0000_s1463"/>
                </a:ext>
                <a:ext uri="{FF2B5EF4-FFF2-40B4-BE49-F238E27FC236}">
                  <a16:creationId xmlns:a16="http://schemas.microsoft.com/office/drawing/2014/main" id="{00000000-0008-0000-0400-0000B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464" name="ComboBox305" hidden="1">
              <a:extLst>
                <a:ext uri="{63B3BB69-23CF-44E3-9099-C40C66FF867C}">
                  <a14:compatExt spid="_x0000_s1464"/>
                </a:ext>
                <a:ext uri="{FF2B5EF4-FFF2-40B4-BE49-F238E27FC236}">
                  <a16:creationId xmlns:a16="http://schemas.microsoft.com/office/drawing/2014/main" id="{00000000-0008-0000-0400-0000B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465" name="ComboBox306" hidden="1">
              <a:extLst>
                <a:ext uri="{63B3BB69-23CF-44E3-9099-C40C66FF867C}">
                  <a14:compatExt spid="_x0000_s1465"/>
                </a:ext>
                <a:ext uri="{FF2B5EF4-FFF2-40B4-BE49-F238E27FC236}">
                  <a16:creationId xmlns:a16="http://schemas.microsoft.com/office/drawing/2014/main" id="{00000000-0008-0000-0400-0000B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466" name="ComboBox307" hidden="1">
              <a:extLst>
                <a:ext uri="{63B3BB69-23CF-44E3-9099-C40C66FF867C}">
                  <a14:compatExt spid="_x0000_s1466"/>
                </a:ext>
                <a:ext uri="{FF2B5EF4-FFF2-40B4-BE49-F238E27FC236}">
                  <a16:creationId xmlns:a16="http://schemas.microsoft.com/office/drawing/2014/main" id="{00000000-0008-0000-0400-0000B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467" name="ComboBox308" hidden="1">
              <a:extLst>
                <a:ext uri="{63B3BB69-23CF-44E3-9099-C40C66FF867C}">
                  <a14:compatExt spid="_x0000_s1467"/>
                </a:ext>
                <a:ext uri="{FF2B5EF4-FFF2-40B4-BE49-F238E27FC236}">
                  <a16:creationId xmlns:a16="http://schemas.microsoft.com/office/drawing/2014/main" id="{00000000-0008-0000-0400-0000B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468" name="ComboBox309" hidden="1">
              <a:extLst>
                <a:ext uri="{63B3BB69-23CF-44E3-9099-C40C66FF867C}">
                  <a14:compatExt spid="_x0000_s1468"/>
                </a:ext>
                <a:ext uri="{FF2B5EF4-FFF2-40B4-BE49-F238E27FC236}">
                  <a16:creationId xmlns:a16="http://schemas.microsoft.com/office/drawing/2014/main" id="{00000000-0008-0000-0400-0000B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469" name="ComboBox310" hidden="1">
              <a:extLst>
                <a:ext uri="{63B3BB69-23CF-44E3-9099-C40C66FF867C}">
                  <a14:compatExt spid="_x0000_s1469"/>
                </a:ext>
                <a:ext uri="{FF2B5EF4-FFF2-40B4-BE49-F238E27FC236}">
                  <a16:creationId xmlns:a16="http://schemas.microsoft.com/office/drawing/2014/main" id="{00000000-0008-0000-0400-0000B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158</xdr:row>
          <xdr:rowOff>161925</xdr:rowOff>
        </xdr:from>
        <xdr:to>
          <xdr:col>10</xdr:col>
          <xdr:colOff>685800</xdr:colOff>
          <xdr:row>160</xdr:row>
          <xdr:rowOff>19050</xdr:rowOff>
        </xdr:to>
        <xdr:sp macro="" textlink="">
          <xdr:nvSpPr>
            <xdr:cNvPr id="1470" name="ComboBox185" hidden="1">
              <a:extLst>
                <a:ext uri="{63B3BB69-23CF-44E3-9099-C40C66FF867C}">
                  <a14:compatExt spid="_x0000_s1470"/>
                </a:ext>
                <a:ext uri="{FF2B5EF4-FFF2-40B4-BE49-F238E27FC236}">
                  <a16:creationId xmlns:a16="http://schemas.microsoft.com/office/drawing/2014/main" id="{00000000-0008-0000-0400-0000B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233</xdr:row>
          <xdr:rowOff>47625</xdr:rowOff>
        </xdr:from>
        <xdr:to>
          <xdr:col>10</xdr:col>
          <xdr:colOff>685800</xdr:colOff>
          <xdr:row>234</xdr:row>
          <xdr:rowOff>85725</xdr:rowOff>
        </xdr:to>
        <xdr:sp macro="" textlink="">
          <xdr:nvSpPr>
            <xdr:cNvPr id="1471" name="ComboBox186" hidden="1">
              <a:extLst>
                <a:ext uri="{63B3BB69-23CF-44E3-9099-C40C66FF867C}">
                  <a14:compatExt spid="_x0000_s1471"/>
                </a:ext>
                <a:ext uri="{FF2B5EF4-FFF2-40B4-BE49-F238E27FC236}">
                  <a16:creationId xmlns:a16="http://schemas.microsoft.com/office/drawing/2014/main" id="{00000000-0008-0000-0400-0000B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234</xdr:row>
          <xdr:rowOff>47625</xdr:rowOff>
        </xdr:from>
        <xdr:to>
          <xdr:col>10</xdr:col>
          <xdr:colOff>685800</xdr:colOff>
          <xdr:row>235</xdr:row>
          <xdr:rowOff>95250</xdr:rowOff>
        </xdr:to>
        <xdr:sp macro="" textlink="">
          <xdr:nvSpPr>
            <xdr:cNvPr id="1472" name="ComboBox187" hidden="1">
              <a:extLst>
                <a:ext uri="{63B3BB69-23CF-44E3-9099-C40C66FF867C}">
                  <a14:compatExt spid="_x0000_s1472"/>
                </a:ext>
                <a:ext uri="{FF2B5EF4-FFF2-40B4-BE49-F238E27FC236}">
                  <a16:creationId xmlns:a16="http://schemas.microsoft.com/office/drawing/2014/main" id="{00000000-0008-0000-0400-0000C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235</xdr:row>
          <xdr:rowOff>47625</xdr:rowOff>
        </xdr:from>
        <xdr:to>
          <xdr:col>10</xdr:col>
          <xdr:colOff>685800</xdr:colOff>
          <xdr:row>236</xdr:row>
          <xdr:rowOff>95250</xdr:rowOff>
        </xdr:to>
        <xdr:sp macro="" textlink="">
          <xdr:nvSpPr>
            <xdr:cNvPr id="1473" name="ComboBox188" hidden="1">
              <a:extLst>
                <a:ext uri="{63B3BB69-23CF-44E3-9099-C40C66FF867C}">
                  <a14:compatExt spid="_x0000_s1473"/>
                </a:ext>
                <a:ext uri="{FF2B5EF4-FFF2-40B4-BE49-F238E27FC236}">
                  <a16:creationId xmlns:a16="http://schemas.microsoft.com/office/drawing/2014/main" id="{00000000-0008-0000-0400-0000C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236</xdr:row>
          <xdr:rowOff>76200</xdr:rowOff>
        </xdr:from>
        <xdr:to>
          <xdr:col>10</xdr:col>
          <xdr:colOff>685800</xdr:colOff>
          <xdr:row>237</xdr:row>
          <xdr:rowOff>123825</xdr:rowOff>
        </xdr:to>
        <xdr:sp macro="" textlink="">
          <xdr:nvSpPr>
            <xdr:cNvPr id="1474" name="ComboBox189" hidden="1">
              <a:extLst>
                <a:ext uri="{63B3BB69-23CF-44E3-9099-C40C66FF867C}">
                  <a14:compatExt spid="_x0000_s1474"/>
                </a:ext>
                <a:ext uri="{FF2B5EF4-FFF2-40B4-BE49-F238E27FC236}">
                  <a16:creationId xmlns:a16="http://schemas.microsoft.com/office/drawing/2014/main" id="{00000000-0008-0000-0400-0000C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238</xdr:row>
          <xdr:rowOff>76200</xdr:rowOff>
        </xdr:from>
        <xdr:to>
          <xdr:col>10</xdr:col>
          <xdr:colOff>685800</xdr:colOff>
          <xdr:row>239</xdr:row>
          <xdr:rowOff>123825</xdr:rowOff>
        </xdr:to>
        <xdr:sp macro="" textlink="">
          <xdr:nvSpPr>
            <xdr:cNvPr id="1475" name="ComboBox191" hidden="1">
              <a:extLst>
                <a:ext uri="{63B3BB69-23CF-44E3-9099-C40C66FF867C}">
                  <a14:compatExt spid="_x0000_s1475"/>
                </a:ext>
                <a:ext uri="{FF2B5EF4-FFF2-40B4-BE49-F238E27FC236}">
                  <a16:creationId xmlns:a16="http://schemas.microsoft.com/office/drawing/2014/main" id="{00000000-0008-0000-0400-0000C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239</xdr:row>
          <xdr:rowOff>76200</xdr:rowOff>
        </xdr:from>
        <xdr:to>
          <xdr:col>10</xdr:col>
          <xdr:colOff>685800</xdr:colOff>
          <xdr:row>240</xdr:row>
          <xdr:rowOff>114300</xdr:rowOff>
        </xdr:to>
        <xdr:sp macro="" textlink="">
          <xdr:nvSpPr>
            <xdr:cNvPr id="1476" name="ComboBox192" hidden="1">
              <a:extLst>
                <a:ext uri="{63B3BB69-23CF-44E3-9099-C40C66FF867C}">
                  <a14:compatExt spid="_x0000_s1476"/>
                </a:ext>
                <a:ext uri="{FF2B5EF4-FFF2-40B4-BE49-F238E27FC236}">
                  <a16:creationId xmlns:a16="http://schemas.microsoft.com/office/drawing/2014/main" id="{00000000-0008-0000-0400-0000C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240</xdr:row>
          <xdr:rowOff>85725</xdr:rowOff>
        </xdr:from>
        <xdr:to>
          <xdr:col>10</xdr:col>
          <xdr:colOff>685800</xdr:colOff>
          <xdr:row>241</xdr:row>
          <xdr:rowOff>123825</xdr:rowOff>
        </xdr:to>
        <xdr:sp macro="" textlink="">
          <xdr:nvSpPr>
            <xdr:cNvPr id="1477" name="ComboBox193" hidden="1">
              <a:extLst>
                <a:ext uri="{63B3BB69-23CF-44E3-9099-C40C66FF867C}">
                  <a14:compatExt spid="_x0000_s1477"/>
                </a:ext>
                <a:ext uri="{FF2B5EF4-FFF2-40B4-BE49-F238E27FC236}">
                  <a16:creationId xmlns:a16="http://schemas.microsoft.com/office/drawing/2014/main" id="{00000000-0008-0000-0400-0000C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241</xdr:row>
          <xdr:rowOff>104775</xdr:rowOff>
        </xdr:from>
        <xdr:to>
          <xdr:col>10</xdr:col>
          <xdr:colOff>685800</xdr:colOff>
          <xdr:row>242</xdr:row>
          <xdr:rowOff>152400</xdr:rowOff>
        </xdr:to>
        <xdr:sp macro="" textlink="">
          <xdr:nvSpPr>
            <xdr:cNvPr id="1478" name="ComboBox194" hidden="1">
              <a:extLst>
                <a:ext uri="{63B3BB69-23CF-44E3-9099-C40C66FF867C}">
                  <a14:compatExt spid="_x0000_s1478"/>
                </a:ext>
                <a:ext uri="{FF2B5EF4-FFF2-40B4-BE49-F238E27FC236}">
                  <a16:creationId xmlns:a16="http://schemas.microsoft.com/office/drawing/2014/main" id="{00000000-0008-0000-0400-0000C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242</xdr:row>
          <xdr:rowOff>104775</xdr:rowOff>
        </xdr:from>
        <xdr:to>
          <xdr:col>10</xdr:col>
          <xdr:colOff>685800</xdr:colOff>
          <xdr:row>243</xdr:row>
          <xdr:rowOff>152400</xdr:rowOff>
        </xdr:to>
        <xdr:sp macro="" textlink="">
          <xdr:nvSpPr>
            <xdr:cNvPr id="1479" name="ComboBox195" hidden="1">
              <a:extLst>
                <a:ext uri="{63B3BB69-23CF-44E3-9099-C40C66FF867C}">
                  <a14:compatExt spid="_x0000_s1479"/>
                </a:ext>
                <a:ext uri="{FF2B5EF4-FFF2-40B4-BE49-F238E27FC236}">
                  <a16:creationId xmlns:a16="http://schemas.microsoft.com/office/drawing/2014/main" id="{00000000-0008-0000-0400-0000C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244</xdr:row>
          <xdr:rowOff>104775</xdr:rowOff>
        </xdr:from>
        <xdr:to>
          <xdr:col>10</xdr:col>
          <xdr:colOff>685800</xdr:colOff>
          <xdr:row>245</xdr:row>
          <xdr:rowOff>152400</xdr:rowOff>
        </xdr:to>
        <xdr:sp macro="" textlink="">
          <xdr:nvSpPr>
            <xdr:cNvPr id="1480" name="ComboBox196" hidden="1">
              <a:extLst>
                <a:ext uri="{63B3BB69-23CF-44E3-9099-C40C66FF867C}">
                  <a14:compatExt spid="_x0000_s1480"/>
                </a:ext>
                <a:ext uri="{FF2B5EF4-FFF2-40B4-BE49-F238E27FC236}">
                  <a16:creationId xmlns:a16="http://schemas.microsoft.com/office/drawing/2014/main" id="{00000000-0008-0000-0400-0000C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245</xdr:row>
          <xdr:rowOff>114300</xdr:rowOff>
        </xdr:from>
        <xdr:to>
          <xdr:col>10</xdr:col>
          <xdr:colOff>685800</xdr:colOff>
          <xdr:row>246</xdr:row>
          <xdr:rowOff>161925</xdr:rowOff>
        </xdr:to>
        <xdr:sp macro="" textlink="">
          <xdr:nvSpPr>
            <xdr:cNvPr id="1481" name="ComboBox197" hidden="1">
              <a:extLst>
                <a:ext uri="{63B3BB69-23CF-44E3-9099-C40C66FF867C}">
                  <a14:compatExt spid="_x0000_s1481"/>
                </a:ext>
                <a:ext uri="{FF2B5EF4-FFF2-40B4-BE49-F238E27FC236}">
                  <a16:creationId xmlns:a16="http://schemas.microsoft.com/office/drawing/2014/main" id="{00000000-0008-0000-0400-0000C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246</xdr:row>
          <xdr:rowOff>0</xdr:rowOff>
        </xdr:from>
        <xdr:to>
          <xdr:col>10</xdr:col>
          <xdr:colOff>685800</xdr:colOff>
          <xdr:row>247</xdr:row>
          <xdr:rowOff>47625</xdr:rowOff>
        </xdr:to>
        <xdr:sp macro="" textlink="">
          <xdr:nvSpPr>
            <xdr:cNvPr id="1482" name="ComboBox198" hidden="1">
              <a:extLst>
                <a:ext uri="{63B3BB69-23CF-44E3-9099-C40C66FF867C}">
                  <a14:compatExt spid="_x0000_s1482"/>
                </a:ext>
                <a:ext uri="{FF2B5EF4-FFF2-40B4-BE49-F238E27FC236}">
                  <a16:creationId xmlns:a16="http://schemas.microsoft.com/office/drawing/2014/main" id="{00000000-0008-0000-0400-0000C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246</xdr:row>
          <xdr:rowOff>0</xdr:rowOff>
        </xdr:from>
        <xdr:to>
          <xdr:col>10</xdr:col>
          <xdr:colOff>685800</xdr:colOff>
          <xdr:row>247</xdr:row>
          <xdr:rowOff>47625</xdr:rowOff>
        </xdr:to>
        <xdr:sp macro="" textlink="">
          <xdr:nvSpPr>
            <xdr:cNvPr id="1483" name="ComboBox199" hidden="1">
              <a:extLst>
                <a:ext uri="{63B3BB69-23CF-44E3-9099-C40C66FF867C}">
                  <a14:compatExt spid="_x0000_s1483"/>
                </a:ext>
                <a:ext uri="{FF2B5EF4-FFF2-40B4-BE49-F238E27FC236}">
                  <a16:creationId xmlns:a16="http://schemas.microsoft.com/office/drawing/2014/main" id="{00000000-0008-0000-0400-0000C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246</xdr:row>
          <xdr:rowOff>0</xdr:rowOff>
        </xdr:from>
        <xdr:to>
          <xdr:col>10</xdr:col>
          <xdr:colOff>685800</xdr:colOff>
          <xdr:row>247</xdr:row>
          <xdr:rowOff>47625</xdr:rowOff>
        </xdr:to>
        <xdr:sp macro="" textlink="">
          <xdr:nvSpPr>
            <xdr:cNvPr id="1484" name="ComboBox200" hidden="1">
              <a:extLst>
                <a:ext uri="{63B3BB69-23CF-44E3-9099-C40C66FF867C}">
                  <a14:compatExt spid="_x0000_s1484"/>
                </a:ext>
                <a:ext uri="{FF2B5EF4-FFF2-40B4-BE49-F238E27FC236}">
                  <a16:creationId xmlns:a16="http://schemas.microsoft.com/office/drawing/2014/main" id="{00000000-0008-0000-0400-0000C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246</xdr:row>
          <xdr:rowOff>0</xdr:rowOff>
        </xdr:from>
        <xdr:to>
          <xdr:col>10</xdr:col>
          <xdr:colOff>685800</xdr:colOff>
          <xdr:row>247</xdr:row>
          <xdr:rowOff>47625</xdr:rowOff>
        </xdr:to>
        <xdr:sp macro="" textlink="">
          <xdr:nvSpPr>
            <xdr:cNvPr id="1485" name="ComboBox299" hidden="1">
              <a:extLst>
                <a:ext uri="{63B3BB69-23CF-44E3-9099-C40C66FF867C}">
                  <a14:compatExt spid="_x0000_s1485"/>
                </a:ext>
                <a:ext uri="{FF2B5EF4-FFF2-40B4-BE49-F238E27FC236}">
                  <a16:creationId xmlns:a16="http://schemas.microsoft.com/office/drawing/2014/main" id="{00000000-0008-0000-0400-0000C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246</xdr:row>
          <xdr:rowOff>0</xdr:rowOff>
        </xdr:from>
        <xdr:to>
          <xdr:col>10</xdr:col>
          <xdr:colOff>685800</xdr:colOff>
          <xdr:row>247</xdr:row>
          <xdr:rowOff>47625</xdr:rowOff>
        </xdr:to>
        <xdr:sp macro="" textlink="">
          <xdr:nvSpPr>
            <xdr:cNvPr id="1486" name="ComboBox311" hidden="1">
              <a:extLst>
                <a:ext uri="{63B3BB69-23CF-44E3-9099-C40C66FF867C}">
                  <a14:compatExt spid="_x0000_s1486"/>
                </a:ext>
                <a:ext uri="{FF2B5EF4-FFF2-40B4-BE49-F238E27FC236}">
                  <a16:creationId xmlns:a16="http://schemas.microsoft.com/office/drawing/2014/main" id="{00000000-0008-0000-0400-0000C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246</xdr:row>
          <xdr:rowOff>152400</xdr:rowOff>
        </xdr:from>
        <xdr:to>
          <xdr:col>10</xdr:col>
          <xdr:colOff>685800</xdr:colOff>
          <xdr:row>248</xdr:row>
          <xdr:rowOff>0</xdr:rowOff>
        </xdr:to>
        <xdr:sp macro="" textlink="">
          <xdr:nvSpPr>
            <xdr:cNvPr id="1487" name="ComboBox312" hidden="1">
              <a:extLst>
                <a:ext uri="{63B3BB69-23CF-44E3-9099-C40C66FF867C}">
                  <a14:compatExt spid="_x0000_s1487"/>
                </a:ext>
                <a:ext uri="{FF2B5EF4-FFF2-40B4-BE49-F238E27FC236}">
                  <a16:creationId xmlns:a16="http://schemas.microsoft.com/office/drawing/2014/main" id="{00000000-0008-0000-0400-0000C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247</xdr:row>
          <xdr:rowOff>161925</xdr:rowOff>
        </xdr:from>
        <xdr:to>
          <xdr:col>10</xdr:col>
          <xdr:colOff>685800</xdr:colOff>
          <xdr:row>249</xdr:row>
          <xdr:rowOff>9525</xdr:rowOff>
        </xdr:to>
        <xdr:sp macro="" textlink="">
          <xdr:nvSpPr>
            <xdr:cNvPr id="1488" name="ComboBox313" hidden="1">
              <a:extLst>
                <a:ext uri="{63B3BB69-23CF-44E3-9099-C40C66FF867C}">
                  <a14:compatExt spid="_x0000_s1488"/>
                </a:ext>
                <a:ext uri="{FF2B5EF4-FFF2-40B4-BE49-F238E27FC236}">
                  <a16:creationId xmlns:a16="http://schemas.microsoft.com/office/drawing/2014/main" id="{00000000-0008-0000-0400-0000D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248</xdr:row>
          <xdr:rowOff>161925</xdr:rowOff>
        </xdr:from>
        <xdr:to>
          <xdr:col>10</xdr:col>
          <xdr:colOff>685800</xdr:colOff>
          <xdr:row>250</xdr:row>
          <xdr:rowOff>19050</xdr:rowOff>
        </xdr:to>
        <xdr:sp macro="" textlink="">
          <xdr:nvSpPr>
            <xdr:cNvPr id="1489" name="ComboBox314" hidden="1">
              <a:extLst>
                <a:ext uri="{63B3BB69-23CF-44E3-9099-C40C66FF867C}">
                  <a14:compatExt spid="_x0000_s1489"/>
                </a:ext>
                <a:ext uri="{FF2B5EF4-FFF2-40B4-BE49-F238E27FC236}">
                  <a16:creationId xmlns:a16="http://schemas.microsoft.com/office/drawing/2014/main" id="{00000000-0008-0000-0400-0000D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249</xdr:row>
          <xdr:rowOff>180975</xdr:rowOff>
        </xdr:from>
        <xdr:to>
          <xdr:col>10</xdr:col>
          <xdr:colOff>685800</xdr:colOff>
          <xdr:row>251</xdr:row>
          <xdr:rowOff>38100</xdr:rowOff>
        </xdr:to>
        <xdr:sp macro="" textlink="">
          <xdr:nvSpPr>
            <xdr:cNvPr id="1490" name="ComboBox315" hidden="1">
              <a:extLst>
                <a:ext uri="{63B3BB69-23CF-44E3-9099-C40C66FF867C}">
                  <a14:compatExt spid="_x0000_s1490"/>
                </a:ext>
                <a:ext uri="{FF2B5EF4-FFF2-40B4-BE49-F238E27FC236}">
                  <a16:creationId xmlns:a16="http://schemas.microsoft.com/office/drawing/2014/main" id="{00000000-0008-0000-0400-0000D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250</xdr:row>
          <xdr:rowOff>180975</xdr:rowOff>
        </xdr:from>
        <xdr:to>
          <xdr:col>10</xdr:col>
          <xdr:colOff>685800</xdr:colOff>
          <xdr:row>252</xdr:row>
          <xdr:rowOff>38100</xdr:rowOff>
        </xdr:to>
        <xdr:sp macro="" textlink="">
          <xdr:nvSpPr>
            <xdr:cNvPr id="1491" name="ComboBox316" hidden="1">
              <a:extLst>
                <a:ext uri="{63B3BB69-23CF-44E3-9099-C40C66FF867C}">
                  <a14:compatExt spid="_x0000_s1491"/>
                </a:ext>
                <a:ext uri="{FF2B5EF4-FFF2-40B4-BE49-F238E27FC236}">
                  <a16:creationId xmlns:a16="http://schemas.microsoft.com/office/drawing/2014/main" id="{00000000-0008-0000-0400-0000D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252</xdr:row>
          <xdr:rowOff>9525</xdr:rowOff>
        </xdr:from>
        <xdr:to>
          <xdr:col>10</xdr:col>
          <xdr:colOff>685800</xdr:colOff>
          <xdr:row>253</xdr:row>
          <xdr:rowOff>57150</xdr:rowOff>
        </xdr:to>
        <xdr:sp macro="" textlink="">
          <xdr:nvSpPr>
            <xdr:cNvPr id="1492" name="ComboBox317" hidden="1">
              <a:extLst>
                <a:ext uri="{63B3BB69-23CF-44E3-9099-C40C66FF867C}">
                  <a14:compatExt spid="_x0000_s1492"/>
                </a:ext>
                <a:ext uri="{FF2B5EF4-FFF2-40B4-BE49-F238E27FC236}">
                  <a16:creationId xmlns:a16="http://schemas.microsoft.com/office/drawing/2014/main" id="{00000000-0008-0000-0400-0000D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253</xdr:row>
          <xdr:rowOff>9525</xdr:rowOff>
        </xdr:from>
        <xdr:to>
          <xdr:col>10</xdr:col>
          <xdr:colOff>685800</xdr:colOff>
          <xdr:row>254</xdr:row>
          <xdr:rowOff>57150</xdr:rowOff>
        </xdr:to>
        <xdr:sp macro="" textlink="">
          <xdr:nvSpPr>
            <xdr:cNvPr id="1493" name="ComboBox318" hidden="1">
              <a:extLst>
                <a:ext uri="{63B3BB69-23CF-44E3-9099-C40C66FF867C}">
                  <a14:compatExt spid="_x0000_s1493"/>
                </a:ext>
                <a:ext uri="{FF2B5EF4-FFF2-40B4-BE49-F238E27FC236}">
                  <a16:creationId xmlns:a16="http://schemas.microsoft.com/office/drawing/2014/main" id="{00000000-0008-0000-0400-0000D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254</xdr:row>
          <xdr:rowOff>9525</xdr:rowOff>
        </xdr:from>
        <xdr:to>
          <xdr:col>10</xdr:col>
          <xdr:colOff>685800</xdr:colOff>
          <xdr:row>255</xdr:row>
          <xdr:rowOff>57150</xdr:rowOff>
        </xdr:to>
        <xdr:sp macro="" textlink="">
          <xdr:nvSpPr>
            <xdr:cNvPr id="1494" name="ComboBox319" hidden="1">
              <a:extLst>
                <a:ext uri="{63B3BB69-23CF-44E3-9099-C40C66FF867C}">
                  <a14:compatExt spid="_x0000_s1494"/>
                </a:ext>
                <a:ext uri="{FF2B5EF4-FFF2-40B4-BE49-F238E27FC236}">
                  <a16:creationId xmlns:a16="http://schemas.microsoft.com/office/drawing/2014/main" id="{00000000-0008-0000-0400-0000D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255</xdr:row>
          <xdr:rowOff>28575</xdr:rowOff>
        </xdr:from>
        <xdr:to>
          <xdr:col>10</xdr:col>
          <xdr:colOff>685800</xdr:colOff>
          <xdr:row>256</xdr:row>
          <xdr:rowOff>76200</xdr:rowOff>
        </xdr:to>
        <xdr:sp macro="" textlink="">
          <xdr:nvSpPr>
            <xdr:cNvPr id="1495" name="ComboBox320" hidden="1">
              <a:extLst>
                <a:ext uri="{63B3BB69-23CF-44E3-9099-C40C66FF867C}">
                  <a14:compatExt spid="_x0000_s1495"/>
                </a:ext>
                <a:ext uri="{FF2B5EF4-FFF2-40B4-BE49-F238E27FC236}">
                  <a16:creationId xmlns:a16="http://schemas.microsoft.com/office/drawing/2014/main" id="{00000000-0008-0000-0400-0000D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256</xdr:row>
          <xdr:rowOff>47625</xdr:rowOff>
        </xdr:from>
        <xdr:to>
          <xdr:col>10</xdr:col>
          <xdr:colOff>685800</xdr:colOff>
          <xdr:row>257</xdr:row>
          <xdr:rowOff>95250</xdr:rowOff>
        </xdr:to>
        <xdr:sp macro="" textlink="">
          <xdr:nvSpPr>
            <xdr:cNvPr id="1496" name="ComboBox321" hidden="1">
              <a:extLst>
                <a:ext uri="{63B3BB69-23CF-44E3-9099-C40C66FF867C}">
                  <a14:compatExt spid="_x0000_s1496"/>
                </a:ext>
                <a:ext uri="{FF2B5EF4-FFF2-40B4-BE49-F238E27FC236}">
                  <a16:creationId xmlns:a16="http://schemas.microsoft.com/office/drawing/2014/main" id="{00000000-0008-0000-0400-0000D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257</xdr:row>
          <xdr:rowOff>47625</xdr:rowOff>
        </xdr:from>
        <xdr:to>
          <xdr:col>10</xdr:col>
          <xdr:colOff>685800</xdr:colOff>
          <xdr:row>258</xdr:row>
          <xdr:rowOff>95250</xdr:rowOff>
        </xdr:to>
        <xdr:sp macro="" textlink="">
          <xdr:nvSpPr>
            <xdr:cNvPr id="1497" name="ComboBox322" hidden="1">
              <a:extLst>
                <a:ext uri="{63B3BB69-23CF-44E3-9099-C40C66FF867C}">
                  <a14:compatExt spid="_x0000_s1497"/>
                </a:ext>
                <a:ext uri="{FF2B5EF4-FFF2-40B4-BE49-F238E27FC236}">
                  <a16:creationId xmlns:a16="http://schemas.microsoft.com/office/drawing/2014/main" id="{00000000-0008-0000-0400-0000D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258</xdr:row>
          <xdr:rowOff>0</xdr:rowOff>
        </xdr:from>
        <xdr:to>
          <xdr:col>10</xdr:col>
          <xdr:colOff>685800</xdr:colOff>
          <xdr:row>259</xdr:row>
          <xdr:rowOff>38100</xdr:rowOff>
        </xdr:to>
        <xdr:sp macro="" textlink="">
          <xdr:nvSpPr>
            <xdr:cNvPr id="1498" name="ComboBox323" hidden="1">
              <a:extLst>
                <a:ext uri="{63B3BB69-23CF-44E3-9099-C40C66FF867C}">
                  <a14:compatExt spid="_x0000_s1498"/>
                </a:ext>
                <a:ext uri="{FF2B5EF4-FFF2-40B4-BE49-F238E27FC236}">
                  <a16:creationId xmlns:a16="http://schemas.microsoft.com/office/drawing/2014/main" id="{00000000-0008-0000-0400-0000D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258</xdr:row>
          <xdr:rowOff>57150</xdr:rowOff>
        </xdr:from>
        <xdr:to>
          <xdr:col>10</xdr:col>
          <xdr:colOff>685800</xdr:colOff>
          <xdr:row>259</xdr:row>
          <xdr:rowOff>104775</xdr:rowOff>
        </xdr:to>
        <xdr:sp macro="" textlink="">
          <xdr:nvSpPr>
            <xdr:cNvPr id="1499" name="ComboBox324" hidden="1">
              <a:extLst>
                <a:ext uri="{63B3BB69-23CF-44E3-9099-C40C66FF867C}">
                  <a14:compatExt spid="_x0000_s1499"/>
                </a:ext>
                <a:ext uri="{FF2B5EF4-FFF2-40B4-BE49-F238E27FC236}">
                  <a16:creationId xmlns:a16="http://schemas.microsoft.com/office/drawing/2014/main" id="{00000000-0008-0000-0400-0000D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259</xdr:row>
          <xdr:rowOff>66675</xdr:rowOff>
        </xdr:from>
        <xdr:to>
          <xdr:col>10</xdr:col>
          <xdr:colOff>685800</xdr:colOff>
          <xdr:row>260</xdr:row>
          <xdr:rowOff>114300</xdr:rowOff>
        </xdr:to>
        <xdr:sp macro="" textlink="">
          <xdr:nvSpPr>
            <xdr:cNvPr id="1500" name="ComboBox325" hidden="1">
              <a:extLst>
                <a:ext uri="{63B3BB69-23CF-44E3-9099-C40C66FF867C}">
                  <a14:compatExt spid="_x0000_s1500"/>
                </a:ext>
                <a:ext uri="{FF2B5EF4-FFF2-40B4-BE49-F238E27FC236}">
                  <a16:creationId xmlns:a16="http://schemas.microsoft.com/office/drawing/2014/main" id="{00000000-0008-0000-0400-0000D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260</xdr:row>
          <xdr:rowOff>76200</xdr:rowOff>
        </xdr:from>
        <xdr:to>
          <xdr:col>10</xdr:col>
          <xdr:colOff>685800</xdr:colOff>
          <xdr:row>261</xdr:row>
          <xdr:rowOff>123825</xdr:rowOff>
        </xdr:to>
        <xdr:sp macro="" textlink="">
          <xdr:nvSpPr>
            <xdr:cNvPr id="1501" name="ComboBox326" hidden="1">
              <a:extLst>
                <a:ext uri="{63B3BB69-23CF-44E3-9099-C40C66FF867C}">
                  <a14:compatExt spid="_x0000_s1501"/>
                </a:ext>
                <a:ext uri="{FF2B5EF4-FFF2-40B4-BE49-F238E27FC236}">
                  <a16:creationId xmlns:a16="http://schemas.microsoft.com/office/drawing/2014/main" id="{00000000-0008-0000-0400-0000D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262</xdr:row>
          <xdr:rowOff>19050</xdr:rowOff>
        </xdr:from>
        <xdr:to>
          <xdr:col>10</xdr:col>
          <xdr:colOff>685800</xdr:colOff>
          <xdr:row>263</xdr:row>
          <xdr:rowOff>66675</xdr:rowOff>
        </xdr:to>
        <xdr:sp macro="" textlink="">
          <xdr:nvSpPr>
            <xdr:cNvPr id="1502" name="ComboBox327" hidden="1">
              <a:extLst>
                <a:ext uri="{63B3BB69-23CF-44E3-9099-C40C66FF867C}">
                  <a14:compatExt spid="_x0000_s1502"/>
                </a:ext>
                <a:ext uri="{FF2B5EF4-FFF2-40B4-BE49-F238E27FC236}">
                  <a16:creationId xmlns:a16="http://schemas.microsoft.com/office/drawing/2014/main" id="{00000000-0008-0000-0400-0000D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263</xdr:row>
          <xdr:rowOff>38100</xdr:rowOff>
        </xdr:from>
        <xdr:to>
          <xdr:col>10</xdr:col>
          <xdr:colOff>685800</xdr:colOff>
          <xdr:row>264</xdr:row>
          <xdr:rowOff>85725</xdr:rowOff>
        </xdr:to>
        <xdr:sp macro="" textlink="">
          <xdr:nvSpPr>
            <xdr:cNvPr id="1503" name="ComboBox328" hidden="1">
              <a:extLst>
                <a:ext uri="{63B3BB69-23CF-44E3-9099-C40C66FF867C}">
                  <a14:compatExt spid="_x0000_s1503"/>
                </a:ext>
                <a:ext uri="{FF2B5EF4-FFF2-40B4-BE49-F238E27FC236}">
                  <a16:creationId xmlns:a16="http://schemas.microsoft.com/office/drawing/2014/main" id="{00000000-0008-0000-0400-0000D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264</xdr:row>
          <xdr:rowOff>47625</xdr:rowOff>
        </xdr:from>
        <xdr:to>
          <xdr:col>10</xdr:col>
          <xdr:colOff>685800</xdr:colOff>
          <xdr:row>265</xdr:row>
          <xdr:rowOff>85725</xdr:rowOff>
        </xdr:to>
        <xdr:sp macro="" textlink="">
          <xdr:nvSpPr>
            <xdr:cNvPr id="1504" name="ComboBox329" hidden="1">
              <a:extLst>
                <a:ext uri="{63B3BB69-23CF-44E3-9099-C40C66FF867C}">
                  <a14:compatExt spid="_x0000_s1504"/>
                </a:ext>
                <a:ext uri="{FF2B5EF4-FFF2-40B4-BE49-F238E27FC236}">
                  <a16:creationId xmlns:a16="http://schemas.microsoft.com/office/drawing/2014/main" id="{00000000-0008-0000-0400-0000E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265</xdr:row>
          <xdr:rowOff>180975</xdr:rowOff>
        </xdr:from>
        <xdr:to>
          <xdr:col>10</xdr:col>
          <xdr:colOff>685800</xdr:colOff>
          <xdr:row>267</xdr:row>
          <xdr:rowOff>38100</xdr:rowOff>
        </xdr:to>
        <xdr:sp macro="" textlink="">
          <xdr:nvSpPr>
            <xdr:cNvPr id="1505" name="ComboBox330" hidden="1">
              <a:extLst>
                <a:ext uri="{63B3BB69-23CF-44E3-9099-C40C66FF867C}">
                  <a14:compatExt spid="_x0000_s1505"/>
                </a:ext>
                <a:ext uri="{FF2B5EF4-FFF2-40B4-BE49-F238E27FC236}">
                  <a16:creationId xmlns:a16="http://schemas.microsoft.com/office/drawing/2014/main" id="{00000000-0008-0000-0400-0000E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266</xdr:row>
          <xdr:rowOff>180975</xdr:rowOff>
        </xdr:from>
        <xdr:to>
          <xdr:col>10</xdr:col>
          <xdr:colOff>685800</xdr:colOff>
          <xdr:row>268</xdr:row>
          <xdr:rowOff>38100</xdr:rowOff>
        </xdr:to>
        <xdr:sp macro="" textlink="">
          <xdr:nvSpPr>
            <xdr:cNvPr id="1506" name="ComboBox331" hidden="1">
              <a:extLst>
                <a:ext uri="{63B3BB69-23CF-44E3-9099-C40C66FF867C}">
                  <a14:compatExt spid="_x0000_s1506"/>
                </a:ext>
                <a:ext uri="{FF2B5EF4-FFF2-40B4-BE49-F238E27FC236}">
                  <a16:creationId xmlns:a16="http://schemas.microsoft.com/office/drawing/2014/main" id="{00000000-0008-0000-0400-0000E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268</xdr:row>
          <xdr:rowOff>19050</xdr:rowOff>
        </xdr:from>
        <xdr:to>
          <xdr:col>10</xdr:col>
          <xdr:colOff>685800</xdr:colOff>
          <xdr:row>269</xdr:row>
          <xdr:rowOff>66675</xdr:rowOff>
        </xdr:to>
        <xdr:sp macro="" textlink="">
          <xdr:nvSpPr>
            <xdr:cNvPr id="1507" name="ComboBox332" hidden="1">
              <a:extLst>
                <a:ext uri="{63B3BB69-23CF-44E3-9099-C40C66FF867C}">
                  <a14:compatExt spid="_x0000_s1507"/>
                </a:ext>
                <a:ext uri="{FF2B5EF4-FFF2-40B4-BE49-F238E27FC236}">
                  <a16:creationId xmlns:a16="http://schemas.microsoft.com/office/drawing/2014/main" id="{00000000-0008-0000-0400-0000E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269</xdr:row>
          <xdr:rowOff>0</xdr:rowOff>
        </xdr:from>
        <xdr:to>
          <xdr:col>10</xdr:col>
          <xdr:colOff>685800</xdr:colOff>
          <xdr:row>270</xdr:row>
          <xdr:rowOff>76200</xdr:rowOff>
        </xdr:to>
        <xdr:sp macro="" textlink="">
          <xdr:nvSpPr>
            <xdr:cNvPr id="1508" name="ComboBox333" hidden="1">
              <a:extLst>
                <a:ext uri="{63B3BB69-23CF-44E3-9099-C40C66FF867C}">
                  <a14:compatExt spid="_x0000_s1508"/>
                </a:ext>
                <a:ext uri="{FF2B5EF4-FFF2-40B4-BE49-F238E27FC236}">
                  <a16:creationId xmlns:a16="http://schemas.microsoft.com/office/drawing/2014/main" id="{00000000-0008-0000-0400-0000E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270</xdr:row>
          <xdr:rowOff>19050</xdr:rowOff>
        </xdr:from>
        <xdr:to>
          <xdr:col>10</xdr:col>
          <xdr:colOff>685800</xdr:colOff>
          <xdr:row>271</xdr:row>
          <xdr:rowOff>66675</xdr:rowOff>
        </xdr:to>
        <xdr:sp macro="" textlink="">
          <xdr:nvSpPr>
            <xdr:cNvPr id="1509" name="ComboBox334" hidden="1">
              <a:extLst>
                <a:ext uri="{63B3BB69-23CF-44E3-9099-C40C66FF867C}">
                  <a14:compatExt spid="_x0000_s1509"/>
                </a:ext>
                <a:ext uri="{FF2B5EF4-FFF2-40B4-BE49-F238E27FC236}">
                  <a16:creationId xmlns:a16="http://schemas.microsoft.com/office/drawing/2014/main" id="{00000000-0008-0000-0400-0000E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233</xdr:row>
          <xdr:rowOff>47625</xdr:rowOff>
        </xdr:from>
        <xdr:to>
          <xdr:col>10</xdr:col>
          <xdr:colOff>685800</xdr:colOff>
          <xdr:row>234</xdr:row>
          <xdr:rowOff>85725</xdr:rowOff>
        </xdr:to>
        <xdr:sp macro="" textlink="">
          <xdr:nvSpPr>
            <xdr:cNvPr id="1510" name="ComboBox335" hidden="1">
              <a:extLst>
                <a:ext uri="{63B3BB69-23CF-44E3-9099-C40C66FF867C}">
                  <a14:compatExt spid="_x0000_s1510"/>
                </a:ext>
                <a:ext uri="{FF2B5EF4-FFF2-40B4-BE49-F238E27FC236}">
                  <a16:creationId xmlns:a16="http://schemas.microsoft.com/office/drawing/2014/main" id="{00000000-0008-0000-0400-0000E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234</xdr:row>
          <xdr:rowOff>47625</xdr:rowOff>
        </xdr:from>
        <xdr:to>
          <xdr:col>10</xdr:col>
          <xdr:colOff>685800</xdr:colOff>
          <xdr:row>235</xdr:row>
          <xdr:rowOff>95250</xdr:rowOff>
        </xdr:to>
        <xdr:sp macro="" textlink="">
          <xdr:nvSpPr>
            <xdr:cNvPr id="1511" name="ComboBox336" hidden="1">
              <a:extLst>
                <a:ext uri="{63B3BB69-23CF-44E3-9099-C40C66FF867C}">
                  <a14:compatExt spid="_x0000_s1511"/>
                </a:ext>
                <a:ext uri="{FF2B5EF4-FFF2-40B4-BE49-F238E27FC236}">
                  <a16:creationId xmlns:a16="http://schemas.microsoft.com/office/drawing/2014/main" id="{00000000-0008-0000-0400-0000E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235</xdr:row>
          <xdr:rowOff>47625</xdr:rowOff>
        </xdr:from>
        <xdr:to>
          <xdr:col>10</xdr:col>
          <xdr:colOff>685800</xdr:colOff>
          <xdr:row>236</xdr:row>
          <xdr:rowOff>95250</xdr:rowOff>
        </xdr:to>
        <xdr:sp macro="" textlink="">
          <xdr:nvSpPr>
            <xdr:cNvPr id="1512" name="ComboBox337" hidden="1">
              <a:extLst>
                <a:ext uri="{63B3BB69-23CF-44E3-9099-C40C66FF867C}">
                  <a14:compatExt spid="_x0000_s1512"/>
                </a:ext>
                <a:ext uri="{FF2B5EF4-FFF2-40B4-BE49-F238E27FC236}">
                  <a16:creationId xmlns:a16="http://schemas.microsoft.com/office/drawing/2014/main" id="{00000000-0008-0000-0400-0000E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236</xdr:row>
          <xdr:rowOff>76200</xdr:rowOff>
        </xdr:from>
        <xdr:to>
          <xdr:col>10</xdr:col>
          <xdr:colOff>685800</xdr:colOff>
          <xdr:row>237</xdr:row>
          <xdr:rowOff>123825</xdr:rowOff>
        </xdr:to>
        <xdr:sp macro="" textlink="">
          <xdr:nvSpPr>
            <xdr:cNvPr id="1513" name="ComboBox338" hidden="1">
              <a:extLst>
                <a:ext uri="{63B3BB69-23CF-44E3-9099-C40C66FF867C}">
                  <a14:compatExt spid="_x0000_s1513"/>
                </a:ext>
                <a:ext uri="{FF2B5EF4-FFF2-40B4-BE49-F238E27FC236}">
                  <a16:creationId xmlns:a16="http://schemas.microsoft.com/office/drawing/2014/main" id="{00000000-0008-0000-0400-0000E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238</xdr:row>
          <xdr:rowOff>76200</xdr:rowOff>
        </xdr:from>
        <xdr:to>
          <xdr:col>10</xdr:col>
          <xdr:colOff>685800</xdr:colOff>
          <xdr:row>239</xdr:row>
          <xdr:rowOff>123825</xdr:rowOff>
        </xdr:to>
        <xdr:sp macro="" textlink="">
          <xdr:nvSpPr>
            <xdr:cNvPr id="1514" name="ComboBox339" hidden="1">
              <a:extLst>
                <a:ext uri="{63B3BB69-23CF-44E3-9099-C40C66FF867C}">
                  <a14:compatExt spid="_x0000_s1514"/>
                </a:ext>
                <a:ext uri="{FF2B5EF4-FFF2-40B4-BE49-F238E27FC236}">
                  <a16:creationId xmlns:a16="http://schemas.microsoft.com/office/drawing/2014/main" id="{00000000-0008-0000-0400-0000E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239</xdr:row>
          <xdr:rowOff>76200</xdr:rowOff>
        </xdr:from>
        <xdr:to>
          <xdr:col>10</xdr:col>
          <xdr:colOff>685800</xdr:colOff>
          <xdr:row>240</xdr:row>
          <xdr:rowOff>114300</xdr:rowOff>
        </xdr:to>
        <xdr:sp macro="" textlink="">
          <xdr:nvSpPr>
            <xdr:cNvPr id="1515" name="ComboBox340" hidden="1">
              <a:extLst>
                <a:ext uri="{63B3BB69-23CF-44E3-9099-C40C66FF867C}">
                  <a14:compatExt spid="_x0000_s1515"/>
                </a:ext>
                <a:ext uri="{FF2B5EF4-FFF2-40B4-BE49-F238E27FC236}">
                  <a16:creationId xmlns:a16="http://schemas.microsoft.com/office/drawing/2014/main" id="{00000000-0008-0000-0400-0000E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240</xdr:row>
          <xdr:rowOff>85725</xdr:rowOff>
        </xdr:from>
        <xdr:to>
          <xdr:col>10</xdr:col>
          <xdr:colOff>685800</xdr:colOff>
          <xdr:row>241</xdr:row>
          <xdr:rowOff>123825</xdr:rowOff>
        </xdr:to>
        <xdr:sp macro="" textlink="">
          <xdr:nvSpPr>
            <xdr:cNvPr id="1516" name="ComboBox341" hidden="1">
              <a:extLst>
                <a:ext uri="{63B3BB69-23CF-44E3-9099-C40C66FF867C}">
                  <a14:compatExt spid="_x0000_s1516"/>
                </a:ext>
                <a:ext uri="{FF2B5EF4-FFF2-40B4-BE49-F238E27FC236}">
                  <a16:creationId xmlns:a16="http://schemas.microsoft.com/office/drawing/2014/main" id="{00000000-0008-0000-0400-0000E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241</xdr:row>
          <xdr:rowOff>104775</xdr:rowOff>
        </xdr:from>
        <xdr:to>
          <xdr:col>10</xdr:col>
          <xdr:colOff>685800</xdr:colOff>
          <xdr:row>242</xdr:row>
          <xdr:rowOff>152400</xdr:rowOff>
        </xdr:to>
        <xdr:sp macro="" textlink="">
          <xdr:nvSpPr>
            <xdr:cNvPr id="1517" name="ComboBox342" hidden="1">
              <a:extLst>
                <a:ext uri="{63B3BB69-23CF-44E3-9099-C40C66FF867C}">
                  <a14:compatExt spid="_x0000_s1517"/>
                </a:ext>
                <a:ext uri="{FF2B5EF4-FFF2-40B4-BE49-F238E27FC236}">
                  <a16:creationId xmlns:a16="http://schemas.microsoft.com/office/drawing/2014/main" id="{00000000-0008-0000-0400-0000E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242</xdr:row>
          <xdr:rowOff>104775</xdr:rowOff>
        </xdr:from>
        <xdr:to>
          <xdr:col>10</xdr:col>
          <xdr:colOff>685800</xdr:colOff>
          <xdr:row>243</xdr:row>
          <xdr:rowOff>152400</xdr:rowOff>
        </xdr:to>
        <xdr:sp macro="" textlink="">
          <xdr:nvSpPr>
            <xdr:cNvPr id="1518" name="ComboBox343" hidden="1">
              <a:extLst>
                <a:ext uri="{63B3BB69-23CF-44E3-9099-C40C66FF867C}">
                  <a14:compatExt spid="_x0000_s1518"/>
                </a:ext>
                <a:ext uri="{FF2B5EF4-FFF2-40B4-BE49-F238E27FC236}">
                  <a16:creationId xmlns:a16="http://schemas.microsoft.com/office/drawing/2014/main" id="{00000000-0008-0000-0400-0000E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244</xdr:row>
          <xdr:rowOff>104775</xdr:rowOff>
        </xdr:from>
        <xdr:to>
          <xdr:col>10</xdr:col>
          <xdr:colOff>685800</xdr:colOff>
          <xdr:row>245</xdr:row>
          <xdr:rowOff>152400</xdr:rowOff>
        </xdr:to>
        <xdr:sp macro="" textlink="">
          <xdr:nvSpPr>
            <xdr:cNvPr id="1519" name="ComboBox344" hidden="1">
              <a:extLst>
                <a:ext uri="{63B3BB69-23CF-44E3-9099-C40C66FF867C}">
                  <a14:compatExt spid="_x0000_s1519"/>
                </a:ext>
                <a:ext uri="{FF2B5EF4-FFF2-40B4-BE49-F238E27FC236}">
                  <a16:creationId xmlns:a16="http://schemas.microsoft.com/office/drawing/2014/main" id="{00000000-0008-0000-0400-0000E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245</xdr:row>
          <xdr:rowOff>114300</xdr:rowOff>
        </xdr:from>
        <xdr:to>
          <xdr:col>10</xdr:col>
          <xdr:colOff>685800</xdr:colOff>
          <xdr:row>246</xdr:row>
          <xdr:rowOff>161925</xdr:rowOff>
        </xdr:to>
        <xdr:sp macro="" textlink="">
          <xdr:nvSpPr>
            <xdr:cNvPr id="1520" name="ComboBox345" hidden="1">
              <a:extLst>
                <a:ext uri="{63B3BB69-23CF-44E3-9099-C40C66FF867C}">
                  <a14:compatExt spid="_x0000_s1520"/>
                </a:ext>
                <a:ext uri="{FF2B5EF4-FFF2-40B4-BE49-F238E27FC236}">
                  <a16:creationId xmlns:a16="http://schemas.microsoft.com/office/drawing/2014/main" id="{00000000-0008-0000-0400-0000F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246</xdr:row>
          <xdr:rowOff>0</xdr:rowOff>
        </xdr:from>
        <xdr:to>
          <xdr:col>10</xdr:col>
          <xdr:colOff>685800</xdr:colOff>
          <xdr:row>247</xdr:row>
          <xdr:rowOff>47625</xdr:rowOff>
        </xdr:to>
        <xdr:sp macro="" textlink="">
          <xdr:nvSpPr>
            <xdr:cNvPr id="1521" name="ComboBox346" hidden="1">
              <a:extLst>
                <a:ext uri="{63B3BB69-23CF-44E3-9099-C40C66FF867C}">
                  <a14:compatExt spid="_x0000_s1521"/>
                </a:ext>
                <a:ext uri="{FF2B5EF4-FFF2-40B4-BE49-F238E27FC236}">
                  <a16:creationId xmlns:a16="http://schemas.microsoft.com/office/drawing/2014/main" id="{00000000-0008-0000-0400-0000F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246</xdr:row>
          <xdr:rowOff>0</xdr:rowOff>
        </xdr:from>
        <xdr:to>
          <xdr:col>10</xdr:col>
          <xdr:colOff>685800</xdr:colOff>
          <xdr:row>247</xdr:row>
          <xdr:rowOff>47625</xdr:rowOff>
        </xdr:to>
        <xdr:sp macro="" textlink="">
          <xdr:nvSpPr>
            <xdr:cNvPr id="1522" name="ComboBox347" hidden="1">
              <a:extLst>
                <a:ext uri="{63B3BB69-23CF-44E3-9099-C40C66FF867C}">
                  <a14:compatExt spid="_x0000_s1522"/>
                </a:ext>
                <a:ext uri="{FF2B5EF4-FFF2-40B4-BE49-F238E27FC236}">
                  <a16:creationId xmlns:a16="http://schemas.microsoft.com/office/drawing/2014/main" id="{00000000-0008-0000-0400-0000F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246</xdr:row>
          <xdr:rowOff>0</xdr:rowOff>
        </xdr:from>
        <xdr:to>
          <xdr:col>10</xdr:col>
          <xdr:colOff>685800</xdr:colOff>
          <xdr:row>247</xdr:row>
          <xdr:rowOff>47625</xdr:rowOff>
        </xdr:to>
        <xdr:sp macro="" textlink="">
          <xdr:nvSpPr>
            <xdr:cNvPr id="1523" name="ComboBox348" hidden="1">
              <a:extLst>
                <a:ext uri="{63B3BB69-23CF-44E3-9099-C40C66FF867C}">
                  <a14:compatExt spid="_x0000_s1523"/>
                </a:ext>
                <a:ext uri="{FF2B5EF4-FFF2-40B4-BE49-F238E27FC236}">
                  <a16:creationId xmlns:a16="http://schemas.microsoft.com/office/drawing/2014/main" id="{00000000-0008-0000-0400-0000F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246</xdr:row>
          <xdr:rowOff>0</xdr:rowOff>
        </xdr:from>
        <xdr:to>
          <xdr:col>10</xdr:col>
          <xdr:colOff>685800</xdr:colOff>
          <xdr:row>247</xdr:row>
          <xdr:rowOff>47625</xdr:rowOff>
        </xdr:to>
        <xdr:sp macro="" textlink="">
          <xdr:nvSpPr>
            <xdr:cNvPr id="1524" name="ComboBox349" hidden="1">
              <a:extLst>
                <a:ext uri="{63B3BB69-23CF-44E3-9099-C40C66FF867C}">
                  <a14:compatExt spid="_x0000_s1524"/>
                </a:ext>
                <a:ext uri="{FF2B5EF4-FFF2-40B4-BE49-F238E27FC236}">
                  <a16:creationId xmlns:a16="http://schemas.microsoft.com/office/drawing/2014/main" id="{00000000-0008-0000-0400-0000F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246</xdr:row>
          <xdr:rowOff>0</xdr:rowOff>
        </xdr:from>
        <xdr:to>
          <xdr:col>10</xdr:col>
          <xdr:colOff>685800</xdr:colOff>
          <xdr:row>247</xdr:row>
          <xdr:rowOff>47625</xdr:rowOff>
        </xdr:to>
        <xdr:sp macro="" textlink="">
          <xdr:nvSpPr>
            <xdr:cNvPr id="1525" name="ComboBox350" hidden="1">
              <a:extLst>
                <a:ext uri="{63B3BB69-23CF-44E3-9099-C40C66FF867C}">
                  <a14:compatExt spid="_x0000_s1525"/>
                </a:ext>
                <a:ext uri="{FF2B5EF4-FFF2-40B4-BE49-F238E27FC236}">
                  <a16:creationId xmlns:a16="http://schemas.microsoft.com/office/drawing/2014/main" id="{00000000-0008-0000-0400-0000F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246</xdr:row>
          <xdr:rowOff>152400</xdr:rowOff>
        </xdr:from>
        <xdr:to>
          <xdr:col>10</xdr:col>
          <xdr:colOff>685800</xdr:colOff>
          <xdr:row>248</xdr:row>
          <xdr:rowOff>0</xdr:rowOff>
        </xdr:to>
        <xdr:sp macro="" textlink="">
          <xdr:nvSpPr>
            <xdr:cNvPr id="1526" name="ComboBox351" hidden="1">
              <a:extLst>
                <a:ext uri="{63B3BB69-23CF-44E3-9099-C40C66FF867C}">
                  <a14:compatExt spid="_x0000_s1526"/>
                </a:ext>
                <a:ext uri="{FF2B5EF4-FFF2-40B4-BE49-F238E27FC236}">
                  <a16:creationId xmlns:a16="http://schemas.microsoft.com/office/drawing/2014/main" id="{00000000-0008-0000-0400-0000F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247</xdr:row>
          <xdr:rowOff>161925</xdr:rowOff>
        </xdr:from>
        <xdr:to>
          <xdr:col>10</xdr:col>
          <xdr:colOff>685800</xdr:colOff>
          <xdr:row>249</xdr:row>
          <xdr:rowOff>9525</xdr:rowOff>
        </xdr:to>
        <xdr:sp macro="" textlink="">
          <xdr:nvSpPr>
            <xdr:cNvPr id="1527" name="ComboBox352" hidden="1">
              <a:extLst>
                <a:ext uri="{63B3BB69-23CF-44E3-9099-C40C66FF867C}">
                  <a14:compatExt spid="_x0000_s1527"/>
                </a:ext>
                <a:ext uri="{FF2B5EF4-FFF2-40B4-BE49-F238E27FC236}">
                  <a16:creationId xmlns:a16="http://schemas.microsoft.com/office/drawing/2014/main" id="{00000000-0008-0000-0400-0000F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248</xdr:row>
          <xdr:rowOff>161925</xdr:rowOff>
        </xdr:from>
        <xdr:to>
          <xdr:col>10</xdr:col>
          <xdr:colOff>685800</xdr:colOff>
          <xdr:row>250</xdr:row>
          <xdr:rowOff>19050</xdr:rowOff>
        </xdr:to>
        <xdr:sp macro="" textlink="">
          <xdr:nvSpPr>
            <xdr:cNvPr id="1528" name="ComboBox353" hidden="1">
              <a:extLst>
                <a:ext uri="{63B3BB69-23CF-44E3-9099-C40C66FF867C}">
                  <a14:compatExt spid="_x0000_s1528"/>
                </a:ext>
                <a:ext uri="{FF2B5EF4-FFF2-40B4-BE49-F238E27FC236}">
                  <a16:creationId xmlns:a16="http://schemas.microsoft.com/office/drawing/2014/main" id="{00000000-0008-0000-0400-0000F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249</xdr:row>
          <xdr:rowOff>180975</xdr:rowOff>
        </xdr:from>
        <xdr:to>
          <xdr:col>10</xdr:col>
          <xdr:colOff>685800</xdr:colOff>
          <xdr:row>251</xdr:row>
          <xdr:rowOff>38100</xdr:rowOff>
        </xdr:to>
        <xdr:sp macro="" textlink="">
          <xdr:nvSpPr>
            <xdr:cNvPr id="1529" name="ComboBox354" hidden="1">
              <a:extLst>
                <a:ext uri="{63B3BB69-23CF-44E3-9099-C40C66FF867C}">
                  <a14:compatExt spid="_x0000_s1529"/>
                </a:ext>
                <a:ext uri="{FF2B5EF4-FFF2-40B4-BE49-F238E27FC236}">
                  <a16:creationId xmlns:a16="http://schemas.microsoft.com/office/drawing/2014/main" id="{00000000-0008-0000-0400-0000F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250</xdr:row>
          <xdr:rowOff>180975</xdr:rowOff>
        </xdr:from>
        <xdr:to>
          <xdr:col>10</xdr:col>
          <xdr:colOff>685800</xdr:colOff>
          <xdr:row>252</xdr:row>
          <xdr:rowOff>38100</xdr:rowOff>
        </xdr:to>
        <xdr:sp macro="" textlink="">
          <xdr:nvSpPr>
            <xdr:cNvPr id="1530" name="ComboBox355" hidden="1">
              <a:extLst>
                <a:ext uri="{63B3BB69-23CF-44E3-9099-C40C66FF867C}">
                  <a14:compatExt spid="_x0000_s1530"/>
                </a:ext>
                <a:ext uri="{FF2B5EF4-FFF2-40B4-BE49-F238E27FC236}">
                  <a16:creationId xmlns:a16="http://schemas.microsoft.com/office/drawing/2014/main" id="{00000000-0008-0000-0400-0000F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252</xdr:row>
          <xdr:rowOff>9525</xdr:rowOff>
        </xdr:from>
        <xdr:to>
          <xdr:col>10</xdr:col>
          <xdr:colOff>685800</xdr:colOff>
          <xdr:row>253</xdr:row>
          <xdr:rowOff>57150</xdr:rowOff>
        </xdr:to>
        <xdr:sp macro="" textlink="">
          <xdr:nvSpPr>
            <xdr:cNvPr id="1531" name="ComboBox356" hidden="1">
              <a:extLst>
                <a:ext uri="{63B3BB69-23CF-44E3-9099-C40C66FF867C}">
                  <a14:compatExt spid="_x0000_s1531"/>
                </a:ext>
                <a:ext uri="{FF2B5EF4-FFF2-40B4-BE49-F238E27FC236}">
                  <a16:creationId xmlns:a16="http://schemas.microsoft.com/office/drawing/2014/main" id="{00000000-0008-0000-0400-0000F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253</xdr:row>
          <xdr:rowOff>9525</xdr:rowOff>
        </xdr:from>
        <xdr:to>
          <xdr:col>10</xdr:col>
          <xdr:colOff>685800</xdr:colOff>
          <xdr:row>254</xdr:row>
          <xdr:rowOff>57150</xdr:rowOff>
        </xdr:to>
        <xdr:sp macro="" textlink="">
          <xdr:nvSpPr>
            <xdr:cNvPr id="1532" name="ComboBox357" hidden="1">
              <a:extLst>
                <a:ext uri="{63B3BB69-23CF-44E3-9099-C40C66FF867C}">
                  <a14:compatExt spid="_x0000_s1532"/>
                </a:ext>
                <a:ext uri="{FF2B5EF4-FFF2-40B4-BE49-F238E27FC236}">
                  <a16:creationId xmlns:a16="http://schemas.microsoft.com/office/drawing/2014/main" id="{00000000-0008-0000-0400-0000F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254</xdr:row>
          <xdr:rowOff>9525</xdr:rowOff>
        </xdr:from>
        <xdr:to>
          <xdr:col>10</xdr:col>
          <xdr:colOff>685800</xdr:colOff>
          <xdr:row>255</xdr:row>
          <xdr:rowOff>57150</xdr:rowOff>
        </xdr:to>
        <xdr:sp macro="" textlink="">
          <xdr:nvSpPr>
            <xdr:cNvPr id="1533" name="ComboBox358" hidden="1">
              <a:extLst>
                <a:ext uri="{63B3BB69-23CF-44E3-9099-C40C66FF867C}">
                  <a14:compatExt spid="_x0000_s1533"/>
                </a:ext>
                <a:ext uri="{FF2B5EF4-FFF2-40B4-BE49-F238E27FC236}">
                  <a16:creationId xmlns:a16="http://schemas.microsoft.com/office/drawing/2014/main" id="{00000000-0008-0000-0400-0000F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255</xdr:row>
          <xdr:rowOff>28575</xdr:rowOff>
        </xdr:from>
        <xdr:to>
          <xdr:col>10</xdr:col>
          <xdr:colOff>685800</xdr:colOff>
          <xdr:row>256</xdr:row>
          <xdr:rowOff>76200</xdr:rowOff>
        </xdr:to>
        <xdr:sp macro="" textlink="">
          <xdr:nvSpPr>
            <xdr:cNvPr id="1534" name="ComboBox359" hidden="1">
              <a:extLst>
                <a:ext uri="{63B3BB69-23CF-44E3-9099-C40C66FF867C}">
                  <a14:compatExt spid="_x0000_s1534"/>
                </a:ext>
                <a:ext uri="{FF2B5EF4-FFF2-40B4-BE49-F238E27FC236}">
                  <a16:creationId xmlns:a16="http://schemas.microsoft.com/office/drawing/2014/main" id="{00000000-0008-0000-0400-0000F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256</xdr:row>
          <xdr:rowOff>47625</xdr:rowOff>
        </xdr:from>
        <xdr:to>
          <xdr:col>10</xdr:col>
          <xdr:colOff>685800</xdr:colOff>
          <xdr:row>257</xdr:row>
          <xdr:rowOff>95250</xdr:rowOff>
        </xdr:to>
        <xdr:sp macro="" textlink="">
          <xdr:nvSpPr>
            <xdr:cNvPr id="1535" name="ComboBox360" hidden="1">
              <a:extLst>
                <a:ext uri="{63B3BB69-23CF-44E3-9099-C40C66FF867C}">
                  <a14:compatExt spid="_x0000_s1535"/>
                </a:ext>
                <a:ext uri="{FF2B5EF4-FFF2-40B4-BE49-F238E27FC236}">
                  <a16:creationId xmlns:a16="http://schemas.microsoft.com/office/drawing/2014/main" id="{00000000-0008-0000-0400-0000F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257</xdr:row>
          <xdr:rowOff>47625</xdr:rowOff>
        </xdr:from>
        <xdr:to>
          <xdr:col>10</xdr:col>
          <xdr:colOff>685800</xdr:colOff>
          <xdr:row>258</xdr:row>
          <xdr:rowOff>95250</xdr:rowOff>
        </xdr:to>
        <xdr:sp macro="" textlink="">
          <xdr:nvSpPr>
            <xdr:cNvPr id="1536" name="ComboBox361" hidden="1">
              <a:extLst>
                <a:ext uri="{63B3BB69-23CF-44E3-9099-C40C66FF867C}">
                  <a14:compatExt spid="_x0000_s1536"/>
                </a:ext>
                <a:ext uri="{FF2B5EF4-FFF2-40B4-BE49-F238E27FC236}">
                  <a16:creationId xmlns:a16="http://schemas.microsoft.com/office/drawing/2014/main" id="{00000000-0008-0000-0400-000000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258</xdr:row>
          <xdr:rowOff>0</xdr:rowOff>
        </xdr:from>
        <xdr:to>
          <xdr:col>10</xdr:col>
          <xdr:colOff>685800</xdr:colOff>
          <xdr:row>259</xdr:row>
          <xdr:rowOff>38100</xdr:rowOff>
        </xdr:to>
        <xdr:sp macro="" textlink="">
          <xdr:nvSpPr>
            <xdr:cNvPr id="1537" name="ComboBox362" hidden="1">
              <a:extLst>
                <a:ext uri="{63B3BB69-23CF-44E3-9099-C40C66FF867C}">
                  <a14:compatExt spid="_x0000_s1537"/>
                </a:ext>
                <a:ext uri="{FF2B5EF4-FFF2-40B4-BE49-F238E27FC236}">
                  <a16:creationId xmlns:a16="http://schemas.microsoft.com/office/drawing/2014/main" id="{00000000-0008-0000-0400-000001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258</xdr:row>
          <xdr:rowOff>57150</xdr:rowOff>
        </xdr:from>
        <xdr:to>
          <xdr:col>10</xdr:col>
          <xdr:colOff>685800</xdr:colOff>
          <xdr:row>259</xdr:row>
          <xdr:rowOff>104775</xdr:rowOff>
        </xdr:to>
        <xdr:sp macro="" textlink="">
          <xdr:nvSpPr>
            <xdr:cNvPr id="1538" name="ComboBox363" hidden="1">
              <a:extLst>
                <a:ext uri="{63B3BB69-23CF-44E3-9099-C40C66FF867C}">
                  <a14:compatExt spid="_x0000_s1538"/>
                </a:ext>
                <a:ext uri="{FF2B5EF4-FFF2-40B4-BE49-F238E27FC236}">
                  <a16:creationId xmlns:a16="http://schemas.microsoft.com/office/drawing/2014/main" id="{00000000-0008-0000-0400-00000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259</xdr:row>
          <xdr:rowOff>66675</xdr:rowOff>
        </xdr:from>
        <xdr:to>
          <xdr:col>10</xdr:col>
          <xdr:colOff>685800</xdr:colOff>
          <xdr:row>260</xdr:row>
          <xdr:rowOff>114300</xdr:rowOff>
        </xdr:to>
        <xdr:sp macro="" textlink="">
          <xdr:nvSpPr>
            <xdr:cNvPr id="1539" name="ComboBox364" hidden="1">
              <a:extLst>
                <a:ext uri="{63B3BB69-23CF-44E3-9099-C40C66FF867C}">
                  <a14:compatExt spid="_x0000_s1539"/>
                </a:ext>
                <a:ext uri="{FF2B5EF4-FFF2-40B4-BE49-F238E27FC236}">
                  <a16:creationId xmlns:a16="http://schemas.microsoft.com/office/drawing/2014/main" id="{00000000-0008-0000-0400-000003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260</xdr:row>
          <xdr:rowOff>76200</xdr:rowOff>
        </xdr:from>
        <xdr:to>
          <xdr:col>10</xdr:col>
          <xdr:colOff>685800</xdr:colOff>
          <xdr:row>261</xdr:row>
          <xdr:rowOff>123825</xdr:rowOff>
        </xdr:to>
        <xdr:sp macro="" textlink="">
          <xdr:nvSpPr>
            <xdr:cNvPr id="1540" name="ComboBox365" hidden="1">
              <a:extLst>
                <a:ext uri="{63B3BB69-23CF-44E3-9099-C40C66FF867C}">
                  <a14:compatExt spid="_x0000_s1540"/>
                </a:ext>
                <a:ext uri="{FF2B5EF4-FFF2-40B4-BE49-F238E27FC236}">
                  <a16:creationId xmlns:a16="http://schemas.microsoft.com/office/drawing/2014/main" id="{00000000-0008-0000-0400-000004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262</xdr:row>
          <xdr:rowOff>19050</xdr:rowOff>
        </xdr:from>
        <xdr:to>
          <xdr:col>10</xdr:col>
          <xdr:colOff>685800</xdr:colOff>
          <xdr:row>263</xdr:row>
          <xdr:rowOff>66675</xdr:rowOff>
        </xdr:to>
        <xdr:sp macro="" textlink="">
          <xdr:nvSpPr>
            <xdr:cNvPr id="1541" name="ComboBox366" hidden="1">
              <a:extLst>
                <a:ext uri="{63B3BB69-23CF-44E3-9099-C40C66FF867C}">
                  <a14:compatExt spid="_x0000_s1541"/>
                </a:ext>
                <a:ext uri="{FF2B5EF4-FFF2-40B4-BE49-F238E27FC236}">
                  <a16:creationId xmlns:a16="http://schemas.microsoft.com/office/drawing/2014/main" id="{00000000-0008-0000-0400-000005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263</xdr:row>
          <xdr:rowOff>38100</xdr:rowOff>
        </xdr:from>
        <xdr:to>
          <xdr:col>10</xdr:col>
          <xdr:colOff>685800</xdr:colOff>
          <xdr:row>264</xdr:row>
          <xdr:rowOff>85725</xdr:rowOff>
        </xdr:to>
        <xdr:sp macro="" textlink="">
          <xdr:nvSpPr>
            <xdr:cNvPr id="1542" name="ComboBox367" hidden="1">
              <a:extLst>
                <a:ext uri="{63B3BB69-23CF-44E3-9099-C40C66FF867C}">
                  <a14:compatExt spid="_x0000_s1542"/>
                </a:ext>
                <a:ext uri="{FF2B5EF4-FFF2-40B4-BE49-F238E27FC236}">
                  <a16:creationId xmlns:a16="http://schemas.microsoft.com/office/drawing/2014/main" id="{00000000-0008-0000-0400-000006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264</xdr:row>
          <xdr:rowOff>47625</xdr:rowOff>
        </xdr:from>
        <xdr:to>
          <xdr:col>10</xdr:col>
          <xdr:colOff>685800</xdr:colOff>
          <xdr:row>265</xdr:row>
          <xdr:rowOff>85725</xdr:rowOff>
        </xdr:to>
        <xdr:sp macro="" textlink="">
          <xdr:nvSpPr>
            <xdr:cNvPr id="1543" name="ComboBox368" hidden="1">
              <a:extLst>
                <a:ext uri="{63B3BB69-23CF-44E3-9099-C40C66FF867C}">
                  <a14:compatExt spid="_x0000_s1543"/>
                </a:ext>
                <a:ext uri="{FF2B5EF4-FFF2-40B4-BE49-F238E27FC236}">
                  <a16:creationId xmlns:a16="http://schemas.microsoft.com/office/drawing/2014/main" id="{00000000-0008-0000-0400-000007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265</xdr:row>
          <xdr:rowOff>180975</xdr:rowOff>
        </xdr:from>
        <xdr:to>
          <xdr:col>10</xdr:col>
          <xdr:colOff>685800</xdr:colOff>
          <xdr:row>267</xdr:row>
          <xdr:rowOff>38100</xdr:rowOff>
        </xdr:to>
        <xdr:sp macro="" textlink="">
          <xdr:nvSpPr>
            <xdr:cNvPr id="1544" name="ComboBox369" hidden="1">
              <a:extLst>
                <a:ext uri="{63B3BB69-23CF-44E3-9099-C40C66FF867C}">
                  <a14:compatExt spid="_x0000_s1544"/>
                </a:ext>
                <a:ext uri="{FF2B5EF4-FFF2-40B4-BE49-F238E27FC236}">
                  <a16:creationId xmlns:a16="http://schemas.microsoft.com/office/drawing/2014/main" id="{00000000-0008-0000-0400-000008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266</xdr:row>
          <xdr:rowOff>180975</xdr:rowOff>
        </xdr:from>
        <xdr:to>
          <xdr:col>10</xdr:col>
          <xdr:colOff>685800</xdr:colOff>
          <xdr:row>268</xdr:row>
          <xdr:rowOff>38100</xdr:rowOff>
        </xdr:to>
        <xdr:sp macro="" textlink="">
          <xdr:nvSpPr>
            <xdr:cNvPr id="1545" name="ComboBox370" hidden="1">
              <a:extLst>
                <a:ext uri="{63B3BB69-23CF-44E3-9099-C40C66FF867C}">
                  <a14:compatExt spid="_x0000_s1545"/>
                </a:ext>
                <a:ext uri="{FF2B5EF4-FFF2-40B4-BE49-F238E27FC236}">
                  <a16:creationId xmlns:a16="http://schemas.microsoft.com/office/drawing/2014/main" id="{00000000-0008-0000-0400-000009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268</xdr:row>
          <xdr:rowOff>19050</xdr:rowOff>
        </xdr:from>
        <xdr:to>
          <xdr:col>10</xdr:col>
          <xdr:colOff>685800</xdr:colOff>
          <xdr:row>269</xdr:row>
          <xdr:rowOff>66675</xdr:rowOff>
        </xdr:to>
        <xdr:sp macro="" textlink="">
          <xdr:nvSpPr>
            <xdr:cNvPr id="1546" name="ComboBox371" hidden="1">
              <a:extLst>
                <a:ext uri="{63B3BB69-23CF-44E3-9099-C40C66FF867C}">
                  <a14:compatExt spid="_x0000_s1546"/>
                </a:ext>
                <a:ext uri="{FF2B5EF4-FFF2-40B4-BE49-F238E27FC236}">
                  <a16:creationId xmlns:a16="http://schemas.microsoft.com/office/drawing/2014/main" id="{00000000-0008-0000-0400-00000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271</xdr:row>
          <xdr:rowOff>57150</xdr:rowOff>
        </xdr:from>
        <xdr:to>
          <xdr:col>10</xdr:col>
          <xdr:colOff>685800</xdr:colOff>
          <xdr:row>272</xdr:row>
          <xdr:rowOff>95250</xdr:rowOff>
        </xdr:to>
        <xdr:sp macro="" textlink="">
          <xdr:nvSpPr>
            <xdr:cNvPr id="1547" name="ComboBox372" hidden="1">
              <a:extLst>
                <a:ext uri="{63B3BB69-23CF-44E3-9099-C40C66FF867C}">
                  <a14:compatExt spid="_x0000_s1547"/>
                </a:ext>
                <a:ext uri="{FF2B5EF4-FFF2-40B4-BE49-F238E27FC236}">
                  <a16:creationId xmlns:a16="http://schemas.microsoft.com/office/drawing/2014/main" id="{00000000-0008-0000-0400-00000B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271</xdr:row>
          <xdr:rowOff>114300</xdr:rowOff>
        </xdr:from>
        <xdr:to>
          <xdr:col>10</xdr:col>
          <xdr:colOff>685800</xdr:colOff>
          <xdr:row>273</xdr:row>
          <xdr:rowOff>0</xdr:rowOff>
        </xdr:to>
        <xdr:sp macro="" textlink="">
          <xdr:nvSpPr>
            <xdr:cNvPr id="1548" name="ComboBox373" hidden="1">
              <a:extLst>
                <a:ext uri="{63B3BB69-23CF-44E3-9099-C40C66FF867C}">
                  <a14:compatExt spid="_x0000_s1548"/>
                </a:ext>
                <a:ext uri="{FF2B5EF4-FFF2-40B4-BE49-F238E27FC236}">
                  <a16:creationId xmlns:a16="http://schemas.microsoft.com/office/drawing/2014/main" id="{00000000-0008-0000-0400-00000C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322</xdr:row>
          <xdr:rowOff>66675</xdr:rowOff>
        </xdr:from>
        <xdr:to>
          <xdr:col>10</xdr:col>
          <xdr:colOff>685800</xdr:colOff>
          <xdr:row>323</xdr:row>
          <xdr:rowOff>133350</xdr:rowOff>
        </xdr:to>
        <xdr:sp macro="" textlink="">
          <xdr:nvSpPr>
            <xdr:cNvPr id="1549" name="ComboBox374" hidden="1">
              <a:extLst>
                <a:ext uri="{63B3BB69-23CF-44E3-9099-C40C66FF867C}">
                  <a14:compatExt spid="_x0000_s1549"/>
                </a:ext>
                <a:ext uri="{FF2B5EF4-FFF2-40B4-BE49-F238E27FC236}">
                  <a16:creationId xmlns:a16="http://schemas.microsoft.com/office/drawing/2014/main" id="{00000000-0008-0000-0400-00000D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302</xdr:row>
          <xdr:rowOff>133350</xdr:rowOff>
        </xdr:from>
        <xdr:to>
          <xdr:col>10</xdr:col>
          <xdr:colOff>685800</xdr:colOff>
          <xdr:row>303</xdr:row>
          <xdr:rowOff>180975</xdr:rowOff>
        </xdr:to>
        <xdr:sp macro="" textlink="">
          <xdr:nvSpPr>
            <xdr:cNvPr id="1550" name="ComboBox375" hidden="1">
              <a:extLst>
                <a:ext uri="{63B3BB69-23CF-44E3-9099-C40C66FF867C}">
                  <a14:compatExt spid="_x0000_s1550"/>
                </a:ext>
                <a:ext uri="{FF2B5EF4-FFF2-40B4-BE49-F238E27FC236}">
                  <a16:creationId xmlns:a16="http://schemas.microsoft.com/office/drawing/2014/main" id="{00000000-0008-0000-0400-00000E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320</xdr:row>
          <xdr:rowOff>76200</xdr:rowOff>
        </xdr:from>
        <xdr:to>
          <xdr:col>10</xdr:col>
          <xdr:colOff>685800</xdr:colOff>
          <xdr:row>321</xdr:row>
          <xdr:rowOff>123825</xdr:rowOff>
        </xdr:to>
        <xdr:sp macro="" textlink="">
          <xdr:nvSpPr>
            <xdr:cNvPr id="1551" name="ComboBox376" hidden="1">
              <a:extLst>
                <a:ext uri="{63B3BB69-23CF-44E3-9099-C40C66FF867C}">
                  <a14:compatExt spid="_x0000_s1551"/>
                </a:ext>
                <a:ext uri="{FF2B5EF4-FFF2-40B4-BE49-F238E27FC236}">
                  <a16:creationId xmlns:a16="http://schemas.microsoft.com/office/drawing/2014/main" id="{00000000-0008-0000-0400-00000F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320</xdr:row>
          <xdr:rowOff>133350</xdr:rowOff>
        </xdr:from>
        <xdr:to>
          <xdr:col>10</xdr:col>
          <xdr:colOff>685800</xdr:colOff>
          <xdr:row>322</xdr:row>
          <xdr:rowOff>19050</xdr:rowOff>
        </xdr:to>
        <xdr:sp macro="" textlink="">
          <xdr:nvSpPr>
            <xdr:cNvPr id="1552" name="ComboBox377" hidden="1">
              <a:extLst>
                <a:ext uri="{63B3BB69-23CF-44E3-9099-C40C66FF867C}">
                  <a14:compatExt spid="_x0000_s1552"/>
                </a:ext>
                <a:ext uri="{FF2B5EF4-FFF2-40B4-BE49-F238E27FC236}">
                  <a16:creationId xmlns:a16="http://schemas.microsoft.com/office/drawing/2014/main" id="{00000000-0008-0000-0400-000010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269</xdr:row>
          <xdr:rowOff>9525</xdr:rowOff>
        </xdr:from>
        <xdr:to>
          <xdr:col>10</xdr:col>
          <xdr:colOff>685800</xdr:colOff>
          <xdr:row>270</xdr:row>
          <xdr:rowOff>85725</xdr:rowOff>
        </xdr:to>
        <xdr:sp macro="" textlink="">
          <xdr:nvSpPr>
            <xdr:cNvPr id="1553" name="ComboBox378" hidden="1">
              <a:extLst>
                <a:ext uri="{63B3BB69-23CF-44E3-9099-C40C66FF867C}">
                  <a14:compatExt spid="_x0000_s1553"/>
                </a:ext>
                <a:ext uri="{FF2B5EF4-FFF2-40B4-BE49-F238E27FC236}">
                  <a16:creationId xmlns:a16="http://schemas.microsoft.com/office/drawing/2014/main" id="{00000000-0008-0000-0400-000011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270</xdr:row>
          <xdr:rowOff>28575</xdr:rowOff>
        </xdr:from>
        <xdr:to>
          <xdr:col>10</xdr:col>
          <xdr:colOff>685800</xdr:colOff>
          <xdr:row>271</xdr:row>
          <xdr:rowOff>76200</xdr:rowOff>
        </xdr:to>
        <xdr:sp macro="" textlink="">
          <xdr:nvSpPr>
            <xdr:cNvPr id="1554" name="ComboBox379" hidden="1">
              <a:extLst>
                <a:ext uri="{63B3BB69-23CF-44E3-9099-C40C66FF867C}">
                  <a14:compatExt spid="_x0000_s1554"/>
                </a:ext>
                <a:ext uri="{FF2B5EF4-FFF2-40B4-BE49-F238E27FC236}">
                  <a16:creationId xmlns:a16="http://schemas.microsoft.com/office/drawing/2014/main" id="{00000000-0008-0000-0400-00001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233</xdr:row>
          <xdr:rowOff>57150</xdr:rowOff>
        </xdr:from>
        <xdr:to>
          <xdr:col>10</xdr:col>
          <xdr:colOff>685800</xdr:colOff>
          <xdr:row>234</xdr:row>
          <xdr:rowOff>95250</xdr:rowOff>
        </xdr:to>
        <xdr:sp macro="" textlink="">
          <xdr:nvSpPr>
            <xdr:cNvPr id="1555" name="ComboBox380" hidden="1">
              <a:extLst>
                <a:ext uri="{63B3BB69-23CF-44E3-9099-C40C66FF867C}">
                  <a14:compatExt spid="_x0000_s1555"/>
                </a:ext>
                <a:ext uri="{FF2B5EF4-FFF2-40B4-BE49-F238E27FC236}">
                  <a16:creationId xmlns:a16="http://schemas.microsoft.com/office/drawing/2014/main" id="{00000000-0008-0000-0400-000013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234</xdr:row>
          <xdr:rowOff>57150</xdr:rowOff>
        </xdr:from>
        <xdr:to>
          <xdr:col>10</xdr:col>
          <xdr:colOff>685800</xdr:colOff>
          <xdr:row>235</xdr:row>
          <xdr:rowOff>104775</xdr:rowOff>
        </xdr:to>
        <xdr:sp macro="" textlink="">
          <xdr:nvSpPr>
            <xdr:cNvPr id="1556" name="ComboBox381" hidden="1">
              <a:extLst>
                <a:ext uri="{63B3BB69-23CF-44E3-9099-C40C66FF867C}">
                  <a14:compatExt spid="_x0000_s1556"/>
                </a:ext>
                <a:ext uri="{FF2B5EF4-FFF2-40B4-BE49-F238E27FC236}">
                  <a16:creationId xmlns:a16="http://schemas.microsoft.com/office/drawing/2014/main" id="{00000000-0008-0000-0400-000014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235</xdr:row>
          <xdr:rowOff>66675</xdr:rowOff>
        </xdr:from>
        <xdr:to>
          <xdr:col>10</xdr:col>
          <xdr:colOff>685800</xdr:colOff>
          <xdr:row>236</xdr:row>
          <xdr:rowOff>114300</xdr:rowOff>
        </xdr:to>
        <xdr:sp macro="" textlink="">
          <xdr:nvSpPr>
            <xdr:cNvPr id="1557" name="ComboBox382" hidden="1">
              <a:extLst>
                <a:ext uri="{63B3BB69-23CF-44E3-9099-C40C66FF867C}">
                  <a14:compatExt spid="_x0000_s1557"/>
                </a:ext>
                <a:ext uri="{FF2B5EF4-FFF2-40B4-BE49-F238E27FC236}">
                  <a16:creationId xmlns:a16="http://schemas.microsoft.com/office/drawing/2014/main" id="{00000000-0008-0000-0400-000015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236</xdr:row>
          <xdr:rowOff>85725</xdr:rowOff>
        </xdr:from>
        <xdr:to>
          <xdr:col>10</xdr:col>
          <xdr:colOff>685800</xdr:colOff>
          <xdr:row>237</xdr:row>
          <xdr:rowOff>133350</xdr:rowOff>
        </xdr:to>
        <xdr:sp macro="" textlink="">
          <xdr:nvSpPr>
            <xdr:cNvPr id="1558" name="ComboBox383" hidden="1">
              <a:extLst>
                <a:ext uri="{63B3BB69-23CF-44E3-9099-C40C66FF867C}">
                  <a14:compatExt spid="_x0000_s1558"/>
                </a:ext>
                <a:ext uri="{FF2B5EF4-FFF2-40B4-BE49-F238E27FC236}">
                  <a16:creationId xmlns:a16="http://schemas.microsoft.com/office/drawing/2014/main" id="{00000000-0008-0000-0400-000016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238</xdr:row>
          <xdr:rowOff>85725</xdr:rowOff>
        </xdr:from>
        <xdr:to>
          <xdr:col>10</xdr:col>
          <xdr:colOff>685800</xdr:colOff>
          <xdr:row>239</xdr:row>
          <xdr:rowOff>133350</xdr:rowOff>
        </xdr:to>
        <xdr:sp macro="" textlink="">
          <xdr:nvSpPr>
            <xdr:cNvPr id="1559" name="ComboBox384" hidden="1">
              <a:extLst>
                <a:ext uri="{63B3BB69-23CF-44E3-9099-C40C66FF867C}">
                  <a14:compatExt spid="_x0000_s1559"/>
                </a:ext>
                <a:ext uri="{FF2B5EF4-FFF2-40B4-BE49-F238E27FC236}">
                  <a16:creationId xmlns:a16="http://schemas.microsoft.com/office/drawing/2014/main" id="{00000000-0008-0000-0400-000017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239</xdr:row>
          <xdr:rowOff>85725</xdr:rowOff>
        </xdr:from>
        <xdr:to>
          <xdr:col>10</xdr:col>
          <xdr:colOff>685800</xdr:colOff>
          <xdr:row>240</xdr:row>
          <xdr:rowOff>133350</xdr:rowOff>
        </xdr:to>
        <xdr:sp macro="" textlink="">
          <xdr:nvSpPr>
            <xdr:cNvPr id="1560" name="ComboBox385" hidden="1">
              <a:extLst>
                <a:ext uri="{63B3BB69-23CF-44E3-9099-C40C66FF867C}">
                  <a14:compatExt spid="_x0000_s1560"/>
                </a:ext>
                <a:ext uri="{FF2B5EF4-FFF2-40B4-BE49-F238E27FC236}">
                  <a16:creationId xmlns:a16="http://schemas.microsoft.com/office/drawing/2014/main" id="{00000000-0008-0000-0400-000018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240</xdr:row>
          <xdr:rowOff>95250</xdr:rowOff>
        </xdr:from>
        <xdr:to>
          <xdr:col>10</xdr:col>
          <xdr:colOff>685800</xdr:colOff>
          <xdr:row>241</xdr:row>
          <xdr:rowOff>142875</xdr:rowOff>
        </xdr:to>
        <xdr:sp macro="" textlink="">
          <xdr:nvSpPr>
            <xdr:cNvPr id="1561" name="ComboBox386" hidden="1">
              <a:extLst>
                <a:ext uri="{63B3BB69-23CF-44E3-9099-C40C66FF867C}">
                  <a14:compatExt spid="_x0000_s1561"/>
                </a:ext>
                <a:ext uri="{FF2B5EF4-FFF2-40B4-BE49-F238E27FC236}">
                  <a16:creationId xmlns:a16="http://schemas.microsoft.com/office/drawing/2014/main" id="{00000000-0008-0000-0400-000019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241</xdr:row>
          <xdr:rowOff>114300</xdr:rowOff>
        </xdr:from>
        <xdr:to>
          <xdr:col>10</xdr:col>
          <xdr:colOff>685800</xdr:colOff>
          <xdr:row>242</xdr:row>
          <xdr:rowOff>161925</xdr:rowOff>
        </xdr:to>
        <xdr:sp macro="" textlink="">
          <xdr:nvSpPr>
            <xdr:cNvPr id="1562" name="ComboBox387" hidden="1">
              <a:extLst>
                <a:ext uri="{63B3BB69-23CF-44E3-9099-C40C66FF867C}">
                  <a14:compatExt spid="_x0000_s1562"/>
                </a:ext>
                <a:ext uri="{FF2B5EF4-FFF2-40B4-BE49-F238E27FC236}">
                  <a16:creationId xmlns:a16="http://schemas.microsoft.com/office/drawing/2014/main" id="{00000000-0008-0000-0400-00001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242</xdr:row>
          <xdr:rowOff>104775</xdr:rowOff>
        </xdr:from>
        <xdr:to>
          <xdr:col>10</xdr:col>
          <xdr:colOff>685800</xdr:colOff>
          <xdr:row>243</xdr:row>
          <xdr:rowOff>152400</xdr:rowOff>
        </xdr:to>
        <xdr:sp macro="" textlink="">
          <xdr:nvSpPr>
            <xdr:cNvPr id="1563" name="ComboBox388" hidden="1">
              <a:extLst>
                <a:ext uri="{63B3BB69-23CF-44E3-9099-C40C66FF867C}">
                  <a14:compatExt spid="_x0000_s1563"/>
                </a:ext>
                <a:ext uri="{FF2B5EF4-FFF2-40B4-BE49-F238E27FC236}">
                  <a16:creationId xmlns:a16="http://schemas.microsoft.com/office/drawing/2014/main" id="{00000000-0008-0000-0400-00001B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244</xdr:row>
          <xdr:rowOff>114300</xdr:rowOff>
        </xdr:from>
        <xdr:to>
          <xdr:col>10</xdr:col>
          <xdr:colOff>685800</xdr:colOff>
          <xdr:row>245</xdr:row>
          <xdr:rowOff>161925</xdr:rowOff>
        </xdr:to>
        <xdr:sp macro="" textlink="">
          <xdr:nvSpPr>
            <xdr:cNvPr id="1564" name="ComboBox389" hidden="1">
              <a:extLst>
                <a:ext uri="{63B3BB69-23CF-44E3-9099-C40C66FF867C}">
                  <a14:compatExt spid="_x0000_s1564"/>
                </a:ext>
                <a:ext uri="{FF2B5EF4-FFF2-40B4-BE49-F238E27FC236}">
                  <a16:creationId xmlns:a16="http://schemas.microsoft.com/office/drawing/2014/main" id="{00000000-0008-0000-0400-00001C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245</xdr:row>
          <xdr:rowOff>123825</xdr:rowOff>
        </xdr:from>
        <xdr:to>
          <xdr:col>10</xdr:col>
          <xdr:colOff>685800</xdr:colOff>
          <xdr:row>246</xdr:row>
          <xdr:rowOff>171450</xdr:rowOff>
        </xdr:to>
        <xdr:sp macro="" textlink="">
          <xdr:nvSpPr>
            <xdr:cNvPr id="1565" name="ComboBox390" hidden="1">
              <a:extLst>
                <a:ext uri="{63B3BB69-23CF-44E3-9099-C40C66FF867C}">
                  <a14:compatExt spid="_x0000_s1565"/>
                </a:ext>
                <a:ext uri="{FF2B5EF4-FFF2-40B4-BE49-F238E27FC236}">
                  <a16:creationId xmlns:a16="http://schemas.microsoft.com/office/drawing/2014/main" id="{00000000-0008-0000-0400-00001D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246</xdr:row>
          <xdr:rowOff>0</xdr:rowOff>
        </xdr:from>
        <xdr:to>
          <xdr:col>10</xdr:col>
          <xdr:colOff>685800</xdr:colOff>
          <xdr:row>247</xdr:row>
          <xdr:rowOff>47625</xdr:rowOff>
        </xdr:to>
        <xdr:sp macro="" textlink="">
          <xdr:nvSpPr>
            <xdr:cNvPr id="1566" name="ComboBox391" hidden="1">
              <a:extLst>
                <a:ext uri="{63B3BB69-23CF-44E3-9099-C40C66FF867C}">
                  <a14:compatExt spid="_x0000_s1566"/>
                </a:ext>
                <a:ext uri="{FF2B5EF4-FFF2-40B4-BE49-F238E27FC236}">
                  <a16:creationId xmlns:a16="http://schemas.microsoft.com/office/drawing/2014/main" id="{00000000-0008-0000-0400-00001E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246</xdr:row>
          <xdr:rowOff>0</xdr:rowOff>
        </xdr:from>
        <xdr:to>
          <xdr:col>10</xdr:col>
          <xdr:colOff>685800</xdr:colOff>
          <xdr:row>247</xdr:row>
          <xdr:rowOff>47625</xdr:rowOff>
        </xdr:to>
        <xdr:sp macro="" textlink="">
          <xdr:nvSpPr>
            <xdr:cNvPr id="1567" name="ComboBox392" hidden="1">
              <a:extLst>
                <a:ext uri="{63B3BB69-23CF-44E3-9099-C40C66FF867C}">
                  <a14:compatExt spid="_x0000_s1567"/>
                </a:ext>
                <a:ext uri="{FF2B5EF4-FFF2-40B4-BE49-F238E27FC236}">
                  <a16:creationId xmlns:a16="http://schemas.microsoft.com/office/drawing/2014/main" id="{00000000-0008-0000-0400-00001F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246</xdr:row>
          <xdr:rowOff>0</xdr:rowOff>
        </xdr:from>
        <xdr:to>
          <xdr:col>10</xdr:col>
          <xdr:colOff>685800</xdr:colOff>
          <xdr:row>247</xdr:row>
          <xdr:rowOff>47625</xdr:rowOff>
        </xdr:to>
        <xdr:sp macro="" textlink="">
          <xdr:nvSpPr>
            <xdr:cNvPr id="1568" name="ComboBox393" hidden="1">
              <a:extLst>
                <a:ext uri="{63B3BB69-23CF-44E3-9099-C40C66FF867C}">
                  <a14:compatExt spid="_x0000_s1568"/>
                </a:ext>
                <a:ext uri="{FF2B5EF4-FFF2-40B4-BE49-F238E27FC236}">
                  <a16:creationId xmlns:a16="http://schemas.microsoft.com/office/drawing/2014/main" id="{00000000-0008-0000-0400-000020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246</xdr:row>
          <xdr:rowOff>0</xdr:rowOff>
        </xdr:from>
        <xdr:to>
          <xdr:col>10</xdr:col>
          <xdr:colOff>685800</xdr:colOff>
          <xdr:row>247</xdr:row>
          <xdr:rowOff>47625</xdr:rowOff>
        </xdr:to>
        <xdr:sp macro="" textlink="">
          <xdr:nvSpPr>
            <xdr:cNvPr id="1569" name="ComboBox394" hidden="1">
              <a:extLst>
                <a:ext uri="{63B3BB69-23CF-44E3-9099-C40C66FF867C}">
                  <a14:compatExt spid="_x0000_s1569"/>
                </a:ext>
                <a:ext uri="{FF2B5EF4-FFF2-40B4-BE49-F238E27FC236}">
                  <a16:creationId xmlns:a16="http://schemas.microsoft.com/office/drawing/2014/main" id="{00000000-0008-0000-0400-000021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246</xdr:row>
          <xdr:rowOff>0</xdr:rowOff>
        </xdr:from>
        <xdr:to>
          <xdr:col>10</xdr:col>
          <xdr:colOff>685800</xdr:colOff>
          <xdr:row>247</xdr:row>
          <xdr:rowOff>38100</xdr:rowOff>
        </xdr:to>
        <xdr:sp macro="" textlink="">
          <xdr:nvSpPr>
            <xdr:cNvPr id="1570" name="ComboBox395" hidden="1">
              <a:extLst>
                <a:ext uri="{63B3BB69-23CF-44E3-9099-C40C66FF867C}">
                  <a14:compatExt spid="_x0000_s1570"/>
                </a:ext>
                <a:ext uri="{FF2B5EF4-FFF2-40B4-BE49-F238E27FC236}">
                  <a16:creationId xmlns:a16="http://schemas.microsoft.com/office/drawing/2014/main" id="{00000000-0008-0000-0400-00002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246</xdr:row>
          <xdr:rowOff>171450</xdr:rowOff>
        </xdr:from>
        <xdr:to>
          <xdr:col>10</xdr:col>
          <xdr:colOff>685800</xdr:colOff>
          <xdr:row>248</xdr:row>
          <xdr:rowOff>28575</xdr:rowOff>
        </xdr:to>
        <xdr:sp macro="" textlink="">
          <xdr:nvSpPr>
            <xdr:cNvPr id="1571" name="ComboBox396" hidden="1">
              <a:extLst>
                <a:ext uri="{63B3BB69-23CF-44E3-9099-C40C66FF867C}">
                  <a14:compatExt spid="_x0000_s1571"/>
                </a:ext>
                <a:ext uri="{FF2B5EF4-FFF2-40B4-BE49-F238E27FC236}">
                  <a16:creationId xmlns:a16="http://schemas.microsoft.com/office/drawing/2014/main" id="{00000000-0008-0000-0400-000023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247</xdr:row>
          <xdr:rowOff>171450</xdr:rowOff>
        </xdr:from>
        <xdr:to>
          <xdr:col>10</xdr:col>
          <xdr:colOff>685800</xdr:colOff>
          <xdr:row>249</xdr:row>
          <xdr:rowOff>28575</xdr:rowOff>
        </xdr:to>
        <xdr:sp macro="" textlink="">
          <xdr:nvSpPr>
            <xdr:cNvPr id="1572" name="ComboBox397" hidden="1">
              <a:extLst>
                <a:ext uri="{63B3BB69-23CF-44E3-9099-C40C66FF867C}">
                  <a14:compatExt spid="_x0000_s1572"/>
                </a:ext>
                <a:ext uri="{FF2B5EF4-FFF2-40B4-BE49-F238E27FC236}">
                  <a16:creationId xmlns:a16="http://schemas.microsoft.com/office/drawing/2014/main" id="{00000000-0008-0000-0400-000024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248</xdr:row>
          <xdr:rowOff>171450</xdr:rowOff>
        </xdr:from>
        <xdr:to>
          <xdr:col>10</xdr:col>
          <xdr:colOff>685800</xdr:colOff>
          <xdr:row>250</xdr:row>
          <xdr:rowOff>28575</xdr:rowOff>
        </xdr:to>
        <xdr:sp macro="" textlink="">
          <xdr:nvSpPr>
            <xdr:cNvPr id="1573" name="ComboBox398" hidden="1">
              <a:extLst>
                <a:ext uri="{63B3BB69-23CF-44E3-9099-C40C66FF867C}">
                  <a14:compatExt spid="_x0000_s1573"/>
                </a:ext>
                <a:ext uri="{FF2B5EF4-FFF2-40B4-BE49-F238E27FC236}">
                  <a16:creationId xmlns:a16="http://schemas.microsoft.com/office/drawing/2014/main" id="{00000000-0008-0000-0400-000025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249</xdr:row>
          <xdr:rowOff>180975</xdr:rowOff>
        </xdr:from>
        <xdr:to>
          <xdr:col>10</xdr:col>
          <xdr:colOff>685800</xdr:colOff>
          <xdr:row>251</xdr:row>
          <xdr:rowOff>38100</xdr:rowOff>
        </xdr:to>
        <xdr:sp macro="" textlink="">
          <xdr:nvSpPr>
            <xdr:cNvPr id="1574" name="ComboBox399" hidden="1">
              <a:extLst>
                <a:ext uri="{63B3BB69-23CF-44E3-9099-C40C66FF867C}">
                  <a14:compatExt spid="_x0000_s1574"/>
                </a:ext>
                <a:ext uri="{FF2B5EF4-FFF2-40B4-BE49-F238E27FC236}">
                  <a16:creationId xmlns:a16="http://schemas.microsoft.com/office/drawing/2014/main" id="{00000000-0008-0000-0400-000026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251</xdr:row>
          <xdr:rowOff>0</xdr:rowOff>
        </xdr:from>
        <xdr:to>
          <xdr:col>10</xdr:col>
          <xdr:colOff>685800</xdr:colOff>
          <xdr:row>252</xdr:row>
          <xdr:rowOff>47625</xdr:rowOff>
        </xdr:to>
        <xdr:sp macro="" textlink="">
          <xdr:nvSpPr>
            <xdr:cNvPr id="1575" name="ComboBox400" hidden="1">
              <a:extLst>
                <a:ext uri="{63B3BB69-23CF-44E3-9099-C40C66FF867C}">
                  <a14:compatExt spid="_x0000_s1575"/>
                </a:ext>
                <a:ext uri="{FF2B5EF4-FFF2-40B4-BE49-F238E27FC236}">
                  <a16:creationId xmlns:a16="http://schemas.microsoft.com/office/drawing/2014/main" id="{00000000-0008-0000-0400-000027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252</xdr:row>
          <xdr:rowOff>9525</xdr:rowOff>
        </xdr:from>
        <xdr:to>
          <xdr:col>10</xdr:col>
          <xdr:colOff>685800</xdr:colOff>
          <xdr:row>253</xdr:row>
          <xdr:rowOff>57150</xdr:rowOff>
        </xdr:to>
        <xdr:sp macro="" textlink="">
          <xdr:nvSpPr>
            <xdr:cNvPr id="1576" name="ComboBox401" hidden="1">
              <a:extLst>
                <a:ext uri="{63B3BB69-23CF-44E3-9099-C40C66FF867C}">
                  <a14:compatExt spid="_x0000_s1576"/>
                </a:ext>
                <a:ext uri="{FF2B5EF4-FFF2-40B4-BE49-F238E27FC236}">
                  <a16:creationId xmlns:a16="http://schemas.microsoft.com/office/drawing/2014/main" id="{00000000-0008-0000-0400-000028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253</xdr:row>
          <xdr:rowOff>19050</xdr:rowOff>
        </xdr:from>
        <xdr:to>
          <xdr:col>10</xdr:col>
          <xdr:colOff>685800</xdr:colOff>
          <xdr:row>254</xdr:row>
          <xdr:rowOff>66675</xdr:rowOff>
        </xdr:to>
        <xdr:sp macro="" textlink="">
          <xdr:nvSpPr>
            <xdr:cNvPr id="1577" name="ComboBox402" hidden="1">
              <a:extLst>
                <a:ext uri="{63B3BB69-23CF-44E3-9099-C40C66FF867C}">
                  <a14:compatExt spid="_x0000_s1577"/>
                </a:ext>
                <a:ext uri="{FF2B5EF4-FFF2-40B4-BE49-F238E27FC236}">
                  <a16:creationId xmlns:a16="http://schemas.microsoft.com/office/drawing/2014/main" id="{00000000-0008-0000-0400-000029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254</xdr:row>
          <xdr:rowOff>19050</xdr:rowOff>
        </xdr:from>
        <xdr:to>
          <xdr:col>10</xdr:col>
          <xdr:colOff>685800</xdr:colOff>
          <xdr:row>255</xdr:row>
          <xdr:rowOff>66675</xdr:rowOff>
        </xdr:to>
        <xdr:sp macro="" textlink="">
          <xdr:nvSpPr>
            <xdr:cNvPr id="1578" name="ComboBox403" hidden="1">
              <a:extLst>
                <a:ext uri="{63B3BB69-23CF-44E3-9099-C40C66FF867C}">
                  <a14:compatExt spid="_x0000_s1578"/>
                </a:ext>
                <a:ext uri="{FF2B5EF4-FFF2-40B4-BE49-F238E27FC236}">
                  <a16:creationId xmlns:a16="http://schemas.microsoft.com/office/drawing/2014/main" id="{00000000-0008-0000-0400-00002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255</xdr:row>
          <xdr:rowOff>38100</xdr:rowOff>
        </xdr:from>
        <xdr:to>
          <xdr:col>10</xdr:col>
          <xdr:colOff>685800</xdr:colOff>
          <xdr:row>256</xdr:row>
          <xdr:rowOff>85725</xdr:rowOff>
        </xdr:to>
        <xdr:sp macro="" textlink="">
          <xdr:nvSpPr>
            <xdr:cNvPr id="1579" name="ComboBox404" hidden="1">
              <a:extLst>
                <a:ext uri="{63B3BB69-23CF-44E3-9099-C40C66FF867C}">
                  <a14:compatExt spid="_x0000_s1579"/>
                </a:ext>
                <a:ext uri="{FF2B5EF4-FFF2-40B4-BE49-F238E27FC236}">
                  <a16:creationId xmlns:a16="http://schemas.microsoft.com/office/drawing/2014/main" id="{00000000-0008-0000-0400-00002B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256</xdr:row>
          <xdr:rowOff>57150</xdr:rowOff>
        </xdr:from>
        <xdr:to>
          <xdr:col>10</xdr:col>
          <xdr:colOff>685800</xdr:colOff>
          <xdr:row>257</xdr:row>
          <xdr:rowOff>104775</xdr:rowOff>
        </xdr:to>
        <xdr:sp macro="" textlink="">
          <xdr:nvSpPr>
            <xdr:cNvPr id="1580" name="ComboBox405" hidden="1">
              <a:extLst>
                <a:ext uri="{63B3BB69-23CF-44E3-9099-C40C66FF867C}">
                  <a14:compatExt spid="_x0000_s1580"/>
                </a:ext>
                <a:ext uri="{FF2B5EF4-FFF2-40B4-BE49-F238E27FC236}">
                  <a16:creationId xmlns:a16="http://schemas.microsoft.com/office/drawing/2014/main" id="{00000000-0008-0000-0400-00002C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257</xdr:row>
          <xdr:rowOff>47625</xdr:rowOff>
        </xdr:from>
        <xdr:to>
          <xdr:col>10</xdr:col>
          <xdr:colOff>685800</xdr:colOff>
          <xdr:row>258</xdr:row>
          <xdr:rowOff>95250</xdr:rowOff>
        </xdr:to>
        <xdr:sp macro="" textlink="">
          <xdr:nvSpPr>
            <xdr:cNvPr id="1581" name="ComboBox406" hidden="1">
              <a:extLst>
                <a:ext uri="{63B3BB69-23CF-44E3-9099-C40C66FF867C}">
                  <a14:compatExt spid="_x0000_s1581"/>
                </a:ext>
                <a:ext uri="{FF2B5EF4-FFF2-40B4-BE49-F238E27FC236}">
                  <a16:creationId xmlns:a16="http://schemas.microsoft.com/office/drawing/2014/main" id="{00000000-0008-0000-0400-00002D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258</xdr:row>
          <xdr:rowOff>0</xdr:rowOff>
        </xdr:from>
        <xdr:to>
          <xdr:col>10</xdr:col>
          <xdr:colOff>685800</xdr:colOff>
          <xdr:row>259</xdr:row>
          <xdr:rowOff>38100</xdr:rowOff>
        </xdr:to>
        <xdr:sp macro="" textlink="">
          <xdr:nvSpPr>
            <xdr:cNvPr id="1582" name="ComboBox407" hidden="1">
              <a:extLst>
                <a:ext uri="{63B3BB69-23CF-44E3-9099-C40C66FF867C}">
                  <a14:compatExt spid="_x0000_s1582"/>
                </a:ext>
                <a:ext uri="{FF2B5EF4-FFF2-40B4-BE49-F238E27FC236}">
                  <a16:creationId xmlns:a16="http://schemas.microsoft.com/office/drawing/2014/main" id="{00000000-0008-0000-0400-00002E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258</xdr:row>
          <xdr:rowOff>66675</xdr:rowOff>
        </xdr:from>
        <xdr:to>
          <xdr:col>10</xdr:col>
          <xdr:colOff>685800</xdr:colOff>
          <xdr:row>259</xdr:row>
          <xdr:rowOff>114300</xdr:rowOff>
        </xdr:to>
        <xdr:sp macro="" textlink="">
          <xdr:nvSpPr>
            <xdr:cNvPr id="1583" name="ComboBox408" hidden="1">
              <a:extLst>
                <a:ext uri="{63B3BB69-23CF-44E3-9099-C40C66FF867C}">
                  <a14:compatExt spid="_x0000_s1583"/>
                </a:ext>
                <a:ext uri="{FF2B5EF4-FFF2-40B4-BE49-F238E27FC236}">
                  <a16:creationId xmlns:a16="http://schemas.microsoft.com/office/drawing/2014/main" id="{00000000-0008-0000-0400-00002F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259</xdr:row>
          <xdr:rowOff>76200</xdr:rowOff>
        </xdr:from>
        <xdr:to>
          <xdr:col>10</xdr:col>
          <xdr:colOff>685800</xdr:colOff>
          <xdr:row>260</xdr:row>
          <xdr:rowOff>114300</xdr:rowOff>
        </xdr:to>
        <xdr:sp macro="" textlink="">
          <xdr:nvSpPr>
            <xdr:cNvPr id="1584" name="ComboBox409" hidden="1">
              <a:extLst>
                <a:ext uri="{63B3BB69-23CF-44E3-9099-C40C66FF867C}">
                  <a14:compatExt spid="_x0000_s1584"/>
                </a:ext>
                <a:ext uri="{FF2B5EF4-FFF2-40B4-BE49-F238E27FC236}">
                  <a16:creationId xmlns:a16="http://schemas.microsoft.com/office/drawing/2014/main" id="{00000000-0008-0000-0400-000030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260</xdr:row>
          <xdr:rowOff>85725</xdr:rowOff>
        </xdr:from>
        <xdr:to>
          <xdr:col>10</xdr:col>
          <xdr:colOff>685800</xdr:colOff>
          <xdr:row>261</xdr:row>
          <xdr:rowOff>142875</xdr:rowOff>
        </xdr:to>
        <xdr:sp macro="" textlink="">
          <xdr:nvSpPr>
            <xdr:cNvPr id="1585" name="ComboBox410" hidden="1">
              <a:extLst>
                <a:ext uri="{63B3BB69-23CF-44E3-9099-C40C66FF867C}">
                  <a14:compatExt spid="_x0000_s1585"/>
                </a:ext>
                <a:ext uri="{FF2B5EF4-FFF2-40B4-BE49-F238E27FC236}">
                  <a16:creationId xmlns:a16="http://schemas.microsoft.com/office/drawing/2014/main" id="{00000000-0008-0000-0400-000031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262</xdr:row>
          <xdr:rowOff>38100</xdr:rowOff>
        </xdr:from>
        <xdr:to>
          <xdr:col>10</xdr:col>
          <xdr:colOff>685800</xdr:colOff>
          <xdr:row>263</xdr:row>
          <xdr:rowOff>85725</xdr:rowOff>
        </xdr:to>
        <xdr:sp macro="" textlink="">
          <xdr:nvSpPr>
            <xdr:cNvPr id="1586" name="ComboBox411" hidden="1">
              <a:extLst>
                <a:ext uri="{63B3BB69-23CF-44E3-9099-C40C66FF867C}">
                  <a14:compatExt spid="_x0000_s1586"/>
                </a:ext>
                <a:ext uri="{FF2B5EF4-FFF2-40B4-BE49-F238E27FC236}">
                  <a16:creationId xmlns:a16="http://schemas.microsoft.com/office/drawing/2014/main" id="{00000000-0008-0000-0400-00003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263</xdr:row>
          <xdr:rowOff>47625</xdr:rowOff>
        </xdr:from>
        <xdr:to>
          <xdr:col>10</xdr:col>
          <xdr:colOff>685800</xdr:colOff>
          <xdr:row>264</xdr:row>
          <xdr:rowOff>95250</xdr:rowOff>
        </xdr:to>
        <xdr:sp macro="" textlink="">
          <xdr:nvSpPr>
            <xdr:cNvPr id="1587" name="ComboBox412" hidden="1">
              <a:extLst>
                <a:ext uri="{63B3BB69-23CF-44E3-9099-C40C66FF867C}">
                  <a14:compatExt spid="_x0000_s1587"/>
                </a:ext>
                <a:ext uri="{FF2B5EF4-FFF2-40B4-BE49-F238E27FC236}">
                  <a16:creationId xmlns:a16="http://schemas.microsoft.com/office/drawing/2014/main" id="{00000000-0008-0000-0400-000033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264</xdr:row>
          <xdr:rowOff>47625</xdr:rowOff>
        </xdr:from>
        <xdr:to>
          <xdr:col>10</xdr:col>
          <xdr:colOff>685800</xdr:colOff>
          <xdr:row>265</xdr:row>
          <xdr:rowOff>95250</xdr:rowOff>
        </xdr:to>
        <xdr:sp macro="" textlink="">
          <xdr:nvSpPr>
            <xdr:cNvPr id="1588" name="ComboBox413" hidden="1">
              <a:extLst>
                <a:ext uri="{63B3BB69-23CF-44E3-9099-C40C66FF867C}">
                  <a14:compatExt spid="_x0000_s1588"/>
                </a:ext>
                <a:ext uri="{FF2B5EF4-FFF2-40B4-BE49-F238E27FC236}">
                  <a16:creationId xmlns:a16="http://schemas.microsoft.com/office/drawing/2014/main" id="{00000000-0008-0000-0400-000034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266</xdr:row>
          <xdr:rowOff>0</xdr:rowOff>
        </xdr:from>
        <xdr:to>
          <xdr:col>10</xdr:col>
          <xdr:colOff>685800</xdr:colOff>
          <xdr:row>267</xdr:row>
          <xdr:rowOff>47625</xdr:rowOff>
        </xdr:to>
        <xdr:sp macro="" textlink="">
          <xdr:nvSpPr>
            <xdr:cNvPr id="1589" name="ComboBox414" hidden="1">
              <a:extLst>
                <a:ext uri="{63B3BB69-23CF-44E3-9099-C40C66FF867C}">
                  <a14:compatExt spid="_x0000_s1589"/>
                </a:ext>
                <a:ext uri="{FF2B5EF4-FFF2-40B4-BE49-F238E27FC236}">
                  <a16:creationId xmlns:a16="http://schemas.microsoft.com/office/drawing/2014/main" id="{00000000-0008-0000-0400-000035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267</xdr:row>
          <xdr:rowOff>9525</xdr:rowOff>
        </xdr:from>
        <xdr:to>
          <xdr:col>10</xdr:col>
          <xdr:colOff>685800</xdr:colOff>
          <xdr:row>268</xdr:row>
          <xdr:rowOff>57150</xdr:rowOff>
        </xdr:to>
        <xdr:sp macro="" textlink="">
          <xdr:nvSpPr>
            <xdr:cNvPr id="1590" name="ComboBox415" hidden="1">
              <a:extLst>
                <a:ext uri="{63B3BB69-23CF-44E3-9099-C40C66FF867C}">
                  <a14:compatExt spid="_x0000_s1590"/>
                </a:ext>
                <a:ext uri="{FF2B5EF4-FFF2-40B4-BE49-F238E27FC236}">
                  <a16:creationId xmlns:a16="http://schemas.microsoft.com/office/drawing/2014/main" id="{00000000-0008-0000-0400-000036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268</xdr:row>
          <xdr:rowOff>28575</xdr:rowOff>
        </xdr:from>
        <xdr:to>
          <xdr:col>10</xdr:col>
          <xdr:colOff>685800</xdr:colOff>
          <xdr:row>269</xdr:row>
          <xdr:rowOff>76200</xdr:rowOff>
        </xdr:to>
        <xdr:sp macro="" textlink="">
          <xdr:nvSpPr>
            <xdr:cNvPr id="1591" name="ComboBox416" hidden="1">
              <a:extLst>
                <a:ext uri="{63B3BB69-23CF-44E3-9099-C40C66FF867C}">
                  <a14:compatExt spid="_x0000_s1591"/>
                </a:ext>
                <a:ext uri="{FF2B5EF4-FFF2-40B4-BE49-F238E27FC236}">
                  <a16:creationId xmlns:a16="http://schemas.microsoft.com/office/drawing/2014/main" id="{00000000-0008-0000-0400-000037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352</xdr:row>
          <xdr:rowOff>85725</xdr:rowOff>
        </xdr:from>
        <xdr:to>
          <xdr:col>10</xdr:col>
          <xdr:colOff>438150</xdr:colOff>
          <xdr:row>354</xdr:row>
          <xdr:rowOff>0</xdr:rowOff>
        </xdr:to>
        <xdr:sp macro="" textlink="">
          <xdr:nvSpPr>
            <xdr:cNvPr id="1592" name="ComboBox417" hidden="1">
              <a:extLst>
                <a:ext uri="{63B3BB69-23CF-44E3-9099-C40C66FF867C}">
                  <a14:compatExt spid="_x0000_s1592"/>
                </a:ext>
                <a:ext uri="{FF2B5EF4-FFF2-40B4-BE49-F238E27FC236}">
                  <a16:creationId xmlns:a16="http://schemas.microsoft.com/office/drawing/2014/main" id="{00000000-0008-0000-0400-000038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593" name="ComboBox418" hidden="1">
              <a:extLst>
                <a:ext uri="{63B3BB69-23CF-44E3-9099-C40C66FF867C}">
                  <a14:compatExt spid="_x0000_s1593"/>
                </a:ext>
                <a:ext uri="{FF2B5EF4-FFF2-40B4-BE49-F238E27FC236}">
                  <a16:creationId xmlns:a16="http://schemas.microsoft.com/office/drawing/2014/main" id="{00000000-0008-0000-0400-000039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594" name="ComboBox419" hidden="1">
              <a:extLst>
                <a:ext uri="{63B3BB69-23CF-44E3-9099-C40C66FF867C}">
                  <a14:compatExt spid="_x0000_s1594"/>
                </a:ext>
                <a:ext uri="{FF2B5EF4-FFF2-40B4-BE49-F238E27FC236}">
                  <a16:creationId xmlns:a16="http://schemas.microsoft.com/office/drawing/2014/main" id="{00000000-0008-0000-0400-00003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595" name="ComboBox420" hidden="1">
              <a:extLst>
                <a:ext uri="{63B3BB69-23CF-44E3-9099-C40C66FF867C}">
                  <a14:compatExt spid="_x0000_s1595"/>
                </a:ext>
                <a:ext uri="{FF2B5EF4-FFF2-40B4-BE49-F238E27FC236}">
                  <a16:creationId xmlns:a16="http://schemas.microsoft.com/office/drawing/2014/main" id="{00000000-0008-0000-0400-00003B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596" name="ComboBox421" hidden="1">
              <a:extLst>
                <a:ext uri="{63B3BB69-23CF-44E3-9099-C40C66FF867C}">
                  <a14:compatExt spid="_x0000_s1596"/>
                </a:ext>
                <a:ext uri="{FF2B5EF4-FFF2-40B4-BE49-F238E27FC236}">
                  <a16:creationId xmlns:a16="http://schemas.microsoft.com/office/drawing/2014/main" id="{00000000-0008-0000-0400-00003C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597" name="ComboBox422" hidden="1">
              <a:extLst>
                <a:ext uri="{63B3BB69-23CF-44E3-9099-C40C66FF867C}">
                  <a14:compatExt spid="_x0000_s1597"/>
                </a:ext>
                <a:ext uri="{FF2B5EF4-FFF2-40B4-BE49-F238E27FC236}">
                  <a16:creationId xmlns:a16="http://schemas.microsoft.com/office/drawing/2014/main" id="{00000000-0008-0000-0400-00003D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598" name="ComboBox423" hidden="1">
              <a:extLst>
                <a:ext uri="{63B3BB69-23CF-44E3-9099-C40C66FF867C}">
                  <a14:compatExt spid="_x0000_s1598"/>
                </a:ext>
                <a:ext uri="{FF2B5EF4-FFF2-40B4-BE49-F238E27FC236}">
                  <a16:creationId xmlns:a16="http://schemas.microsoft.com/office/drawing/2014/main" id="{00000000-0008-0000-0400-00003E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599" name="ComboBox424" hidden="1">
              <a:extLst>
                <a:ext uri="{63B3BB69-23CF-44E3-9099-C40C66FF867C}">
                  <a14:compatExt spid="_x0000_s1599"/>
                </a:ext>
                <a:ext uri="{FF2B5EF4-FFF2-40B4-BE49-F238E27FC236}">
                  <a16:creationId xmlns:a16="http://schemas.microsoft.com/office/drawing/2014/main" id="{00000000-0008-0000-0400-00003F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600" name="ComboBox425" hidden="1">
              <a:extLst>
                <a:ext uri="{63B3BB69-23CF-44E3-9099-C40C66FF867C}">
                  <a14:compatExt spid="_x0000_s1600"/>
                </a:ext>
                <a:ext uri="{FF2B5EF4-FFF2-40B4-BE49-F238E27FC236}">
                  <a16:creationId xmlns:a16="http://schemas.microsoft.com/office/drawing/2014/main" id="{00000000-0008-0000-0400-000040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601" name="ComboBox426" hidden="1">
              <a:extLst>
                <a:ext uri="{63B3BB69-23CF-44E3-9099-C40C66FF867C}">
                  <a14:compatExt spid="_x0000_s1601"/>
                </a:ext>
                <a:ext uri="{FF2B5EF4-FFF2-40B4-BE49-F238E27FC236}">
                  <a16:creationId xmlns:a16="http://schemas.microsoft.com/office/drawing/2014/main" id="{00000000-0008-0000-0400-000041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602" name="ComboBox427" hidden="1">
              <a:extLst>
                <a:ext uri="{63B3BB69-23CF-44E3-9099-C40C66FF867C}">
                  <a14:compatExt spid="_x0000_s1602"/>
                </a:ext>
                <a:ext uri="{FF2B5EF4-FFF2-40B4-BE49-F238E27FC236}">
                  <a16:creationId xmlns:a16="http://schemas.microsoft.com/office/drawing/2014/main" id="{00000000-0008-0000-0400-00004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603" name="ComboBox428" hidden="1">
              <a:extLst>
                <a:ext uri="{63B3BB69-23CF-44E3-9099-C40C66FF867C}">
                  <a14:compatExt spid="_x0000_s1603"/>
                </a:ext>
                <a:ext uri="{FF2B5EF4-FFF2-40B4-BE49-F238E27FC236}">
                  <a16:creationId xmlns:a16="http://schemas.microsoft.com/office/drawing/2014/main" id="{00000000-0008-0000-0400-000043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604" name="ComboBox429" hidden="1">
              <a:extLst>
                <a:ext uri="{63B3BB69-23CF-44E3-9099-C40C66FF867C}">
                  <a14:compatExt spid="_x0000_s1604"/>
                </a:ext>
                <a:ext uri="{FF2B5EF4-FFF2-40B4-BE49-F238E27FC236}">
                  <a16:creationId xmlns:a16="http://schemas.microsoft.com/office/drawing/2014/main" id="{00000000-0008-0000-0400-000044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605" name="ComboBox430" hidden="1">
              <a:extLst>
                <a:ext uri="{63B3BB69-23CF-44E3-9099-C40C66FF867C}">
                  <a14:compatExt spid="_x0000_s1605"/>
                </a:ext>
                <a:ext uri="{FF2B5EF4-FFF2-40B4-BE49-F238E27FC236}">
                  <a16:creationId xmlns:a16="http://schemas.microsoft.com/office/drawing/2014/main" id="{00000000-0008-0000-0400-000045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606" name="ComboBox431" hidden="1">
              <a:extLst>
                <a:ext uri="{63B3BB69-23CF-44E3-9099-C40C66FF867C}">
                  <a14:compatExt spid="_x0000_s1606"/>
                </a:ext>
                <a:ext uri="{FF2B5EF4-FFF2-40B4-BE49-F238E27FC236}">
                  <a16:creationId xmlns:a16="http://schemas.microsoft.com/office/drawing/2014/main" id="{00000000-0008-0000-0400-000046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607" name="ComboBox432" hidden="1">
              <a:extLst>
                <a:ext uri="{63B3BB69-23CF-44E3-9099-C40C66FF867C}">
                  <a14:compatExt spid="_x0000_s1607"/>
                </a:ext>
                <a:ext uri="{FF2B5EF4-FFF2-40B4-BE49-F238E27FC236}">
                  <a16:creationId xmlns:a16="http://schemas.microsoft.com/office/drawing/2014/main" id="{00000000-0008-0000-0400-000047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608" name="ComboBox433" hidden="1">
              <a:extLst>
                <a:ext uri="{63B3BB69-23CF-44E3-9099-C40C66FF867C}">
                  <a14:compatExt spid="_x0000_s1608"/>
                </a:ext>
                <a:ext uri="{FF2B5EF4-FFF2-40B4-BE49-F238E27FC236}">
                  <a16:creationId xmlns:a16="http://schemas.microsoft.com/office/drawing/2014/main" id="{00000000-0008-0000-0400-000048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609" name="ComboBox434" hidden="1">
              <a:extLst>
                <a:ext uri="{63B3BB69-23CF-44E3-9099-C40C66FF867C}">
                  <a14:compatExt spid="_x0000_s1609"/>
                </a:ext>
                <a:ext uri="{FF2B5EF4-FFF2-40B4-BE49-F238E27FC236}">
                  <a16:creationId xmlns:a16="http://schemas.microsoft.com/office/drawing/2014/main" id="{00000000-0008-0000-0400-000049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610" name="ComboBox435" hidden="1">
              <a:extLst>
                <a:ext uri="{63B3BB69-23CF-44E3-9099-C40C66FF867C}">
                  <a14:compatExt spid="_x0000_s1610"/>
                </a:ext>
                <a:ext uri="{FF2B5EF4-FFF2-40B4-BE49-F238E27FC236}">
                  <a16:creationId xmlns:a16="http://schemas.microsoft.com/office/drawing/2014/main" id="{00000000-0008-0000-0400-00004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611" name="ComboBox436" hidden="1">
              <a:extLst>
                <a:ext uri="{63B3BB69-23CF-44E3-9099-C40C66FF867C}">
                  <a14:compatExt spid="_x0000_s1611"/>
                </a:ext>
                <a:ext uri="{FF2B5EF4-FFF2-40B4-BE49-F238E27FC236}">
                  <a16:creationId xmlns:a16="http://schemas.microsoft.com/office/drawing/2014/main" id="{00000000-0008-0000-0400-00004B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612" name="ComboBox437" hidden="1">
              <a:extLst>
                <a:ext uri="{63B3BB69-23CF-44E3-9099-C40C66FF867C}">
                  <a14:compatExt spid="_x0000_s1612"/>
                </a:ext>
                <a:ext uri="{FF2B5EF4-FFF2-40B4-BE49-F238E27FC236}">
                  <a16:creationId xmlns:a16="http://schemas.microsoft.com/office/drawing/2014/main" id="{00000000-0008-0000-0400-00004C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613" name="ComboBox438" hidden="1">
              <a:extLst>
                <a:ext uri="{63B3BB69-23CF-44E3-9099-C40C66FF867C}">
                  <a14:compatExt spid="_x0000_s1613"/>
                </a:ext>
                <a:ext uri="{FF2B5EF4-FFF2-40B4-BE49-F238E27FC236}">
                  <a16:creationId xmlns:a16="http://schemas.microsoft.com/office/drawing/2014/main" id="{00000000-0008-0000-0400-00004D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614" name="ComboBox439" hidden="1">
              <a:extLst>
                <a:ext uri="{63B3BB69-23CF-44E3-9099-C40C66FF867C}">
                  <a14:compatExt spid="_x0000_s1614"/>
                </a:ext>
                <a:ext uri="{FF2B5EF4-FFF2-40B4-BE49-F238E27FC236}">
                  <a16:creationId xmlns:a16="http://schemas.microsoft.com/office/drawing/2014/main" id="{00000000-0008-0000-0400-00004E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615" name="ComboBox440" hidden="1">
              <a:extLst>
                <a:ext uri="{63B3BB69-23CF-44E3-9099-C40C66FF867C}">
                  <a14:compatExt spid="_x0000_s1615"/>
                </a:ext>
                <a:ext uri="{FF2B5EF4-FFF2-40B4-BE49-F238E27FC236}">
                  <a16:creationId xmlns:a16="http://schemas.microsoft.com/office/drawing/2014/main" id="{00000000-0008-0000-0400-00004F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616" name="ComboBox441" hidden="1">
              <a:extLst>
                <a:ext uri="{63B3BB69-23CF-44E3-9099-C40C66FF867C}">
                  <a14:compatExt spid="_x0000_s1616"/>
                </a:ext>
                <a:ext uri="{FF2B5EF4-FFF2-40B4-BE49-F238E27FC236}">
                  <a16:creationId xmlns:a16="http://schemas.microsoft.com/office/drawing/2014/main" id="{00000000-0008-0000-0400-000050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617" name="ComboBox442" hidden="1">
              <a:extLst>
                <a:ext uri="{63B3BB69-23CF-44E3-9099-C40C66FF867C}">
                  <a14:compatExt spid="_x0000_s1617"/>
                </a:ext>
                <a:ext uri="{FF2B5EF4-FFF2-40B4-BE49-F238E27FC236}">
                  <a16:creationId xmlns:a16="http://schemas.microsoft.com/office/drawing/2014/main" id="{00000000-0008-0000-0400-000051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618" name="ComboBox443" hidden="1">
              <a:extLst>
                <a:ext uri="{63B3BB69-23CF-44E3-9099-C40C66FF867C}">
                  <a14:compatExt spid="_x0000_s1618"/>
                </a:ext>
                <a:ext uri="{FF2B5EF4-FFF2-40B4-BE49-F238E27FC236}">
                  <a16:creationId xmlns:a16="http://schemas.microsoft.com/office/drawing/2014/main" id="{00000000-0008-0000-0400-00005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619" name="ComboBox444" hidden="1">
              <a:extLst>
                <a:ext uri="{63B3BB69-23CF-44E3-9099-C40C66FF867C}">
                  <a14:compatExt spid="_x0000_s1619"/>
                </a:ext>
                <a:ext uri="{FF2B5EF4-FFF2-40B4-BE49-F238E27FC236}">
                  <a16:creationId xmlns:a16="http://schemas.microsoft.com/office/drawing/2014/main" id="{00000000-0008-0000-0400-000053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620" name="ComboBox445" hidden="1">
              <a:extLst>
                <a:ext uri="{63B3BB69-23CF-44E3-9099-C40C66FF867C}">
                  <a14:compatExt spid="_x0000_s1620"/>
                </a:ext>
                <a:ext uri="{FF2B5EF4-FFF2-40B4-BE49-F238E27FC236}">
                  <a16:creationId xmlns:a16="http://schemas.microsoft.com/office/drawing/2014/main" id="{00000000-0008-0000-0400-000054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621" name="ComboBox446" hidden="1">
              <a:extLst>
                <a:ext uri="{63B3BB69-23CF-44E3-9099-C40C66FF867C}">
                  <a14:compatExt spid="_x0000_s1621"/>
                </a:ext>
                <a:ext uri="{FF2B5EF4-FFF2-40B4-BE49-F238E27FC236}">
                  <a16:creationId xmlns:a16="http://schemas.microsoft.com/office/drawing/2014/main" id="{00000000-0008-0000-0400-000055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622" name="ComboBox447" hidden="1">
              <a:extLst>
                <a:ext uri="{63B3BB69-23CF-44E3-9099-C40C66FF867C}">
                  <a14:compatExt spid="_x0000_s1622"/>
                </a:ext>
                <a:ext uri="{FF2B5EF4-FFF2-40B4-BE49-F238E27FC236}">
                  <a16:creationId xmlns:a16="http://schemas.microsoft.com/office/drawing/2014/main" id="{00000000-0008-0000-0400-000056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623" name="ComboBox448" hidden="1">
              <a:extLst>
                <a:ext uri="{63B3BB69-23CF-44E3-9099-C40C66FF867C}">
                  <a14:compatExt spid="_x0000_s1623"/>
                </a:ext>
                <a:ext uri="{FF2B5EF4-FFF2-40B4-BE49-F238E27FC236}">
                  <a16:creationId xmlns:a16="http://schemas.microsoft.com/office/drawing/2014/main" id="{00000000-0008-0000-0400-000057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352</xdr:row>
          <xdr:rowOff>85725</xdr:rowOff>
        </xdr:from>
        <xdr:to>
          <xdr:col>10</xdr:col>
          <xdr:colOff>685800</xdr:colOff>
          <xdr:row>354</xdr:row>
          <xdr:rowOff>0</xdr:rowOff>
        </xdr:to>
        <xdr:sp macro="" textlink="">
          <xdr:nvSpPr>
            <xdr:cNvPr id="1624" name="ComboBox449" hidden="1">
              <a:extLst>
                <a:ext uri="{63B3BB69-23CF-44E3-9099-C40C66FF867C}">
                  <a14:compatExt spid="_x0000_s1624"/>
                </a:ext>
                <a:ext uri="{FF2B5EF4-FFF2-40B4-BE49-F238E27FC236}">
                  <a16:creationId xmlns:a16="http://schemas.microsoft.com/office/drawing/2014/main" id="{00000000-0008-0000-0400-000058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322</xdr:row>
          <xdr:rowOff>76200</xdr:rowOff>
        </xdr:from>
        <xdr:to>
          <xdr:col>10</xdr:col>
          <xdr:colOff>685800</xdr:colOff>
          <xdr:row>323</xdr:row>
          <xdr:rowOff>142875</xdr:rowOff>
        </xdr:to>
        <xdr:sp macro="" textlink="">
          <xdr:nvSpPr>
            <xdr:cNvPr id="1625" name="ComboBox450" hidden="1">
              <a:extLst>
                <a:ext uri="{63B3BB69-23CF-44E3-9099-C40C66FF867C}">
                  <a14:compatExt spid="_x0000_s1625"/>
                </a:ext>
                <a:ext uri="{FF2B5EF4-FFF2-40B4-BE49-F238E27FC236}">
                  <a16:creationId xmlns:a16="http://schemas.microsoft.com/office/drawing/2014/main" id="{00000000-0008-0000-0400-000059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238125</xdr:colOff>
          <xdr:row>1</xdr:row>
          <xdr:rowOff>0</xdr:rowOff>
        </xdr:from>
        <xdr:to>
          <xdr:col>9</xdr:col>
          <xdr:colOff>66675</xdr:colOff>
          <xdr:row>6</xdr:row>
          <xdr:rowOff>133350</xdr:rowOff>
        </xdr:to>
        <xdr:sp macro="" textlink="">
          <xdr:nvSpPr>
            <xdr:cNvPr id="2050" name="CommandButton1"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ohan Smit" refreshedDate="44250.625876736114" createdVersion="5" refreshedVersion="5" recordCount="301" xr:uid="{00000000-000A-0000-FFFF-FFFF10000000}">
  <cacheSource type="worksheet">
    <worksheetSource ref="D1:H302" sheet="Kontoplan"/>
  </cacheSource>
  <cacheFields count="5">
    <cacheField name="Kostnader arbeidskraft pedagogisk" numFmtId="0">
      <sharedItems containsBlank="1"/>
    </cacheField>
    <cacheField name="Sum" numFmtId="167">
      <sharedItems containsBlank="1"/>
    </cacheField>
    <cacheField name="Annen drift" numFmtId="167">
      <sharedItems containsBlank="1"/>
    </cacheField>
    <cacheField name="Årsregnskap" numFmtId="167">
      <sharedItems containsBlank="1" containsMixedTypes="1" containsNumber="1" containsInteger="1" minValue="0" maxValue="0"/>
    </cacheField>
    <cacheField name="Fordeling" numFmtId="0">
      <sharedItems containsBlank="1" containsMixedTypes="1" containsNumber="1" containsInteger="1" minValue="0" maxValue="0" count="29">
        <m/>
        <n v="0"/>
        <s v="Inntekt internatdrift"/>
        <s v="Div. driftsutgifter"/>
        <s v="Annen inntekt"/>
        <s v="Inntekt skoledrift"/>
        <s v="Informasjonsarbeid"/>
        <s v="Investering"/>
        <s v="Kontordrift"/>
        <s v="Reise, diett, bil, og lignende"/>
        <s v="Elevinnbetaling undervisning"/>
        <s v=""/>
        <s v="Statstilskudd B+S"/>
        <s v="Ikke med i analysen"/>
        <s v="Lønn/tilskudd til ekstra undervisning"/>
        <s v="Kost"/>
        <s v="Annen drift"/>
        <s v="Fordeling"/>
        <s v="Lønn Pedagogisk personale"/>
        <s v="Lønn Internatleder, kontor, Vedlikehold"/>
        <s v="Fordeling på lønn"/>
        <s v="Lønnsutg. Øvrig personal"/>
        <s v="Personalutvikling og andre personalkost."/>
        <s v="Øvrige driftskostnader skole og internat "/>
        <s v="Kommunaleavgifter"/>
        <s v="Energi"/>
        <s v="Reparasjon / vedlikehold"/>
        <s v="Fremmede tjenester"/>
        <s v="Forsikringer"/>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01">
  <r>
    <m/>
    <m/>
    <m/>
    <m/>
    <x v="0"/>
  </r>
  <r>
    <s v="Kontonavn"/>
    <s v="Skoledrift"/>
    <s v="Annen drift"/>
    <s v="Totalt"/>
    <x v="0"/>
  </r>
  <r>
    <s v="Husk å fyll ut Balansen i linje 324 - 332"/>
    <m/>
    <m/>
    <m/>
    <x v="0"/>
  </r>
  <r>
    <s v="INNTEKTER"/>
    <s v="Nominell rente på langsiktig gjeld "/>
    <m/>
    <m/>
    <x v="1"/>
  </r>
  <r>
    <s v="Salgsinntekt, avgiftspliktig"/>
    <s v="inntekter skal ha negativt fortegn"/>
    <m/>
    <m/>
    <x v="0"/>
  </r>
  <r>
    <s v="Salgsinntekt - servering"/>
    <m/>
    <m/>
    <n v="0"/>
    <x v="2"/>
  </r>
  <r>
    <s v="Salgsinntekt - kiosk"/>
    <m/>
    <m/>
    <n v="0"/>
    <x v="3"/>
  </r>
  <r>
    <s v="Salgsinntekt - catering"/>
    <m/>
    <m/>
    <n v="0"/>
    <x v="2"/>
  </r>
  <r>
    <s v="Utleie  av lokaler (overnatting)"/>
    <m/>
    <m/>
    <n v="0"/>
    <x v="2"/>
  </r>
  <r>
    <s v="Utleie andre bygninger, avgiftspliktig"/>
    <m/>
    <m/>
    <n v="0"/>
    <x v="4"/>
  </r>
  <r>
    <s v="Annen utleie, avgiftspliktig"/>
    <m/>
    <m/>
    <n v="0"/>
    <x v="5"/>
  </r>
  <r>
    <s v="Salgsinntekt, avgiftsfri"/>
    <m/>
    <m/>
    <n v="0"/>
    <x v="0"/>
  </r>
  <r>
    <s v="Salgsinntekt - servering"/>
    <m/>
    <m/>
    <n v="0"/>
    <x v="2"/>
  </r>
  <r>
    <s v="Salgsinntekt - kiosk"/>
    <m/>
    <m/>
    <n v="0"/>
    <x v="3"/>
  </r>
  <r>
    <s v="Salgsinntekt - catering"/>
    <m/>
    <m/>
    <n v="0"/>
    <x v="2"/>
  </r>
  <r>
    <s v="Utleie  av lokaler (overnatting)"/>
    <m/>
    <m/>
    <n v="0"/>
    <x v="2"/>
  </r>
  <r>
    <s v="Utleie andre bygninger, avgiftsfri"/>
    <m/>
    <m/>
    <n v="0"/>
    <x v="4"/>
  </r>
  <r>
    <s v="Annen utleie, avgiftsfri"/>
    <m/>
    <m/>
    <n v="0"/>
    <x v="5"/>
  </r>
  <r>
    <s v="Skoledrift"/>
    <m/>
    <m/>
    <n v="0"/>
    <x v="0"/>
  </r>
  <r>
    <s v="Innmeldingspenger fra elever"/>
    <m/>
    <m/>
    <n v="0"/>
    <x v="6"/>
  </r>
  <r>
    <s v="Kursavgifter i skolens regi"/>
    <m/>
    <m/>
    <n v="0"/>
    <x v="5"/>
  </r>
  <r>
    <s v="Undervisningsmidler - salg/avgifter"/>
    <m/>
    <m/>
    <n v="0"/>
    <x v="7"/>
  </r>
  <r>
    <s v="Inntekter kopiering"/>
    <m/>
    <m/>
    <n v="0"/>
    <x v="8"/>
  </r>
  <r>
    <s v="Ekskursjoner reiser"/>
    <m/>
    <m/>
    <n v="0"/>
    <x v="9"/>
  </r>
  <r>
    <s v="Fellesutgifter - Innteker/trekk fra elever"/>
    <m/>
    <m/>
    <n v="0"/>
    <x v="5"/>
  </r>
  <r>
    <s v="Linjeavgifter"/>
    <m/>
    <m/>
    <n v="0"/>
    <x v="5"/>
  </r>
  <r>
    <s v="Andre inntekter skoledrift"/>
    <m/>
    <m/>
    <n v="0"/>
    <x v="5"/>
  </r>
  <r>
    <s v="Elevinnbetalinger til undervisning"/>
    <m/>
    <m/>
    <n v="0"/>
    <x v="10"/>
  </r>
  <r>
    <s v="Internatdrift"/>
    <m/>
    <m/>
    <n v="0"/>
    <x v="11"/>
  </r>
  <r>
    <s v="Oppholdspenger fra elever"/>
    <m/>
    <m/>
    <n v="0"/>
    <x v="2"/>
  </r>
  <r>
    <s v="Kostpenger personale"/>
    <m/>
    <m/>
    <n v="0"/>
    <x v="2"/>
  </r>
  <r>
    <s v="Andre inntekter internatdrift"/>
    <m/>
    <m/>
    <n v="0"/>
    <x v="2"/>
  </r>
  <r>
    <s v="Statstilskudd"/>
    <m/>
    <m/>
    <n v="0"/>
    <x v="0"/>
  </r>
  <r>
    <s v="Statstilskudd Basistilskudd"/>
    <m/>
    <m/>
    <n v="0"/>
    <x v="12"/>
  </r>
  <r>
    <s v="Statstilskudd Elevavhengig"/>
    <m/>
    <m/>
    <n v="0"/>
    <x v="12"/>
  </r>
  <r>
    <s v="Statstilskudd Husleie"/>
    <m/>
    <m/>
    <n v="0"/>
    <x v="13"/>
  </r>
  <r>
    <s v="Tilbakeføring av statstilskudd til Folkehøgskolerådet"/>
    <m/>
    <m/>
    <n v="0"/>
    <x v="13"/>
  </r>
  <r>
    <s v="Statstilskudd fra reserve"/>
    <m/>
    <m/>
    <n v="0"/>
    <x v="12"/>
  </r>
  <r>
    <s v="Ekstraordinære tilskudd korona"/>
    <m/>
    <m/>
    <n v="0"/>
    <x v="13"/>
  </r>
  <r>
    <s v="Andre tilskudd til skole- og internatdrift"/>
    <m/>
    <m/>
    <n v="0"/>
    <x v="0"/>
  </r>
  <r>
    <s v="Fylkestilskudd"/>
    <m/>
    <m/>
    <n v="0"/>
    <x v="4"/>
  </r>
  <r>
    <s v="Kommunale tilskudd"/>
    <m/>
    <m/>
    <n v="0"/>
    <x v="12"/>
  </r>
  <r>
    <s v="Tilskudd fra eierorganisasjon"/>
    <m/>
    <m/>
    <n v="0"/>
    <x v="13"/>
  </r>
  <r>
    <s v="Tilskudd til spesialundervisning (eks. lønnsrefusjon)"/>
    <m/>
    <m/>
    <n v="0"/>
    <x v="14"/>
  </r>
  <r>
    <s v="Andre tilskudd"/>
    <m/>
    <m/>
    <n v="0"/>
    <x v="4"/>
  </r>
  <r>
    <s v="Inntekter boliger/bygninger"/>
    <m/>
    <m/>
    <n v="0"/>
    <x v="0"/>
  </r>
  <r>
    <s v="Husleie boliger"/>
    <m/>
    <m/>
    <n v="0"/>
    <x v="13"/>
  </r>
  <r>
    <s v="Utleie andre bygninger"/>
    <m/>
    <m/>
    <n v="0"/>
    <x v="4"/>
  </r>
  <r>
    <s v="Utleie transportmidler"/>
    <m/>
    <m/>
    <n v="0"/>
    <x v="7"/>
  </r>
  <r>
    <s v="Refusjon lys og varme"/>
    <m/>
    <m/>
    <n v="0"/>
    <x v="13"/>
  </r>
  <r>
    <s v="Andre inntekter"/>
    <m/>
    <m/>
    <n v="0"/>
    <x v="0"/>
  </r>
  <r>
    <s v="Gaver, kollekt, basar"/>
    <m/>
    <m/>
    <n v="0"/>
    <x v="13"/>
  </r>
  <r>
    <s v="Skoleavis/blad"/>
    <m/>
    <m/>
    <n v="0"/>
    <x v="6"/>
  </r>
  <r>
    <s v="Andre inntekter"/>
    <m/>
    <m/>
    <n v="0"/>
    <x v="4"/>
  </r>
  <r>
    <s v="Gevinst ved avgang av anleggsmidler"/>
    <m/>
    <m/>
    <n v="0"/>
    <x v="0"/>
  </r>
  <r>
    <s v="Gevinst ved avgang av anleggsmidler"/>
    <m/>
    <m/>
    <n v="0"/>
    <x v="13"/>
  </r>
  <r>
    <s v="Gevinst ved avgang av boliger"/>
    <m/>
    <m/>
    <n v="0"/>
    <x v="13"/>
  </r>
  <r>
    <s v="Verdiendringer eiendommer"/>
    <m/>
    <m/>
    <n v="0"/>
    <x v="13"/>
  </r>
  <r>
    <s v="Varekostnader"/>
    <m/>
    <m/>
    <n v="0"/>
    <x v="0"/>
  </r>
  <r>
    <s v="Kioskvarer / automater"/>
    <m/>
    <m/>
    <n v="0"/>
    <x v="3"/>
  </r>
  <r>
    <s v="Andre varekostnader"/>
    <m/>
    <m/>
    <n v="0"/>
    <x v="3"/>
  </r>
  <r>
    <m/>
    <m/>
    <m/>
    <n v="0"/>
    <x v="0"/>
  </r>
  <r>
    <s v="Matvarer"/>
    <m/>
    <m/>
    <n v="0"/>
    <x v="0"/>
  </r>
  <r>
    <s v="Innkjøp av matvarer skoledrift"/>
    <m/>
    <m/>
    <n v="0"/>
    <x v="15"/>
  </r>
  <r>
    <s v="Innkjøp av matvarer annen drift 15%"/>
    <m/>
    <m/>
    <n v="0"/>
    <x v="16"/>
  </r>
  <r>
    <s v="Innkjøp av matvarer annen drift 25%"/>
    <m/>
    <m/>
    <n v="0"/>
    <x v="16"/>
  </r>
  <r>
    <s v="Innkjøp av matvarer annen drift 0%"/>
    <m/>
    <m/>
    <n v="0"/>
    <x v="16"/>
  </r>
  <r>
    <m/>
    <m/>
    <m/>
    <n v="0"/>
    <x v="0"/>
  </r>
  <r>
    <s v="Kostnader arbeidskraft pedagogisk"/>
    <m/>
    <m/>
    <n v="0"/>
    <x v="17"/>
  </r>
  <r>
    <s v=" Fast lønn lærere"/>
    <m/>
    <m/>
    <n v="0"/>
    <x v="18"/>
  </r>
  <r>
    <s v="Time lærere"/>
    <m/>
    <m/>
    <n v="0"/>
    <x v="18"/>
  </r>
  <r>
    <s v=" Vikarer undervisning"/>
    <m/>
    <m/>
    <n v="0"/>
    <x v="18"/>
  </r>
  <r>
    <s v="Sykepenger/fødselspenger pedagogisk personale"/>
    <m/>
    <m/>
    <n v="0"/>
    <x v="18"/>
  </r>
  <r>
    <s v=" Honorarer - foredragsholder (avgiftspliktig)"/>
    <m/>
    <m/>
    <n v="0"/>
    <x v="18"/>
  </r>
  <r>
    <s v="Lønn Internatleder"/>
    <m/>
    <m/>
    <n v="0"/>
    <x v="19"/>
  </r>
  <r>
    <s v="Lønn Kontorpersonell/Administrasjon"/>
    <m/>
    <m/>
    <n v="0"/>
    <x v="19"/>
  </r>
  <r>
    <s v="Lønn Vaktmester/Vedlikeholdspersonale"/>
    <m/>
    <m/>
    <n v="0"/>
    <x v="19"/>
  </r>
  <r>
    <s v="Sykepenger/fødselspenger internatleder, kontor, vaktmester"/>
    <m/>
    <m/>
    <n v="0"/>
    <x v="20"/>
  </r>
  <r>
    <s v="Vikarer Internatleder/Kontorpersonell/Vaktmester"/>
    <m/>
    <m/>
    <n v="0"/>
    <x v="20"/>
  </r>
  <r>
    <s v="Lønn Internat/kjøkken/renhold"/>
    <m/>
    <m/>
    <n v="0"/>
    <x v="21"/>
  </r>
  <r>
    <s v="Sykepenger/fødselspenger Internat/kjøkken/renhold"/>
    <m/>
    <m/>
    <n v="0"/>
    <x v="21"/>
  </r>
  <r>
    <s v="Vikarer Internat/kjøkken/renhold"/>
    <m/>
    <m/>
    <n v="0"/>
    <x v="21"/>
  </r>
  <r>
    <s v="Lønn annen drift"/>
    <m/>
    <m/>
    <n v="0"/>
    <x v="16"/>
  </r>
  <r>
    <s v="Andre godtgjøringer"/>
    <m/>
    <m/>
    <n v="0"/>
    <x v="20"/>
  </r>
  <r>
    <s v="Stipend og godtgjørelse til Stipendiater"/>
    <m/>
    <m/>
    <n v="0"/>
    <x v="20"/>
  </r>
  <r>
    <s v="Påløpne feriepenger"/>
    <m/>
    <m/>
    <n v="0"/>
    <x v="20"/>
  </r>
  <r>
    <s v=" Fordeler i arbeidsforhold"/>
    <m/>
    <m/>
    <n v="0"/>
    <x v="0"/>
  </r>
  <r>
    <s v=" Fri bil"/>
    <m/>
    <m/>
    <n v="0"/>
    <x v="13"/>
  </r>
  <r>
    <s v=" Fri telefon"/>
    <m/>
    <m/>
    <n v="0"/>
    <x v="13"/>
  </r>
  <r>
    <s v=" Fri avis"/>
    <m/>
    <m/>
    <n v="0"/>
    <x v="13"/>
  </r>
  <r>
    <s v=" Fri losji og bolig"/>
    <m/>
    <m/>
    <n v="0"/>
    <x v="13"/>
  </r>
  <r>
    <s v=" Rentefordel"/>
    <m/>
    <m/>
    <n v="0"/>
    <x v="13"/>
  </r>
  <r>
    <s v="Gruppeliv"/>
    <m/>
    <m/>
    <n v="0"/>
    <x v="13"/>
  </r>
  <r>
    <s v="Yrkesskade"/>
    <m/>
    <m/>
    <n v="0"/>
    <x v="13"/>
  </r>
  <r>
    <s v="Pensjon"/>
    <m/>
    <m/>
    <n v="0"/>
    <x v="13"/>
  </r>
  <r>
    <s v=" Motkonto for gruppe 52"/>
    <m/>
    <m/>
    <n v="0"/>
    <x v="13"/>
  </r>
  <r>
    <s v="Andre oppgave pliktige godtgjørelser"/>
    <m/>
    <m/>
    <n v="0"/>
    <x v="11"/>
  </r>
  <r>
    <s v="Styregodtgjørelse"/>
    <m/>
    <m/>
    <n v="0"/>
    <x v="22"/>
  </r>
  <r>
    <s v="Andre ledelsesgodtgjørelser"/>
    <m/>
    <m/>
    <n v="0"/>
    <x v="22"/>
  </r>
  <r>
    <s v="Utvalgshonorarer"/>
    <m/>
    <m/>
    <n v="0"/>
    <x v="22"/>
  </r>
  <r>
    <s v="Andre oppgavepliktige godtgjørelser"/>
    <m/>
    <m/>
    <n v="0"/>
    <x v="22"/>
  </r>
  <r>
    <s v="Arbeidsgiveravgift og pensjonskostnader"/>
    <m/>
    <m/>
    <n v="0"/>
    <x v="11"/>
  </r>
  <r>
    <s v="Arbeidsgiveravgift"/>
    <m/>
    <m/>
    <n v="0"/>
    <x v="20"/>
  </r>
  <r>
    <s v="Arbeidsgiveravgift av feriepenger"/>
    <m/>
    <m/>
    <n v="0"/>
    <x v="20"/>
  </r>
  <r>
    <s v="Pensjonspremie arbeidsgivers del"/>
    <m/>
    <m/>
    <n v="0"/>
    <x v="20"/>
  </r>
  <r>
    <s v="Andre kost. Arbeidskraft - ikke oppgavepliktig"/>
    <m/>
    <m/>
    <n v="0"/>
    <x v="11"/>
  </r>
  <r>
    <s v="Honorar selvstendig næringsdrivende"/>
    <m/>
    <m/>
    <n v="0"/>
    <x v="18"/>
  </r>
  <r>
    <s v="Innleid arbeidskraft ikke oppgavepliktig"/>
    <m/>
    <m/>
    <n v="0"/>
    <x v="20"/>
  </r>
  <r>
    <s v="Sivilarbeider"/>
    <m/>
    <m/>
    <n v="0"/>
    <x v="21"/>
  </r>
  <r>
    <s v="Offentlig refusjon vedrørende arbeidskraft (ved refusjon skal en bruke minus foran tallet)"/>
    <m/>
    <m/>
    <n v="0"/>
    <x v="0"/>
  </r>
  <r>
    <s v="Offentlig tilskudd vedrørende arbeidskraft"/>
    <m/>
    <m/>
    <n v="0"/>
    <x v="20"/>
  </r>
  <r>
    <s v="Refusjon sykepenger pedagogisk personale"/>
    <m/>
    <m/>
    <n v="0"/>
    <x v="18"/>
  </r>
  <r>
    <s v="Refusjon sykepenger internatleder, kontor, vaktmester"/>
    <m/>
    <m/>
    <n v="0"/>
    <x v="20"/>
  </r>
  <r>
    <s v="Refusjon sykepenger Internat/kjøkken/renhold"/>
    <m/>
    <m/>
    <n v="0"/>
    <x v="21"/>
  </r>
  <r>
    <s v="Refusjon sykepenger annet personal"/>
    <m/>
    <m/>
    <n v="0"/>
    <x v="21"/>
  </r>
  <r>
    <s v="Refusjon arbeidsgiveravgift"/>
    <m/>
    <m/>
    <n v="0"/>
    <x v="20"/>
  </r>
  <r>
    <s v="Vikar for tillitsvalgte"/>
    <m/>
    <m/>
    <n v="0"/>
    <x v="20"/>
  </r>
  <r>
    <s v="Andre refusjoner arbeidskraft"/>
    <m/>
    <m/>
    <n v="0"/>
    <x v="20"/>
  </r>
  <r>
    <s v="Annen personalkostnad"/>
    <m/>
    <m/>
    <n v="0"/>
    <x v="11"/>
  </r>
  <r>
    <s v="Gave til ansatte"/>
    <m/>
    <m/>
    <n v="0"/>
    <x v="22"/>
  </r>
  <r>
    <s v="Bedriftslege, helse"/>
    <m/>
    <m/>
    <n v="0"/>
    <x v="22"/>
  </r>
  <r>
    <s v="Yrkesskadeforsikring/kollektiv ulykkesforsikring"/>
    <m/>
    <m/>
    <n v="0"/>
    <x v="22"/>
  </r>
  <r>
    <s v="Gruppelivsforsikring"/>
    <m/>
    <m/>
    <n v="0"/>
    <x v="22"/>
  </r>
  <r>
    <s v="Reiseforsikring"/>
    <m/>
    <m/>
    <n v="0"/>
    <x v="22"/>
  </r>
  <r>
    <s v="Etterutdanning og velferd"/>
    <m/>
    <m/>
    <n v="0"/>
    <x v="22"/>
  </r>
  <r>
    <s v="Stillingsannonser"/>
    <m/>
    <m/>
    <n v="0"/>
    <x v="22"/>
  </r>
  <r>
    <s v="Arbeidsgiverorg. kontingent"/>
    <m/>
    <m/>
    <n v="0"/>
    <x v="22"/>
  </r>
  <r>
    <s v="Arbeidsklær"/>
    <m/>
    <m/>
    <n v="0"/>
    <x v="22"/>
  </r>
  <r>
    <s v="Andre personalkostnader"/>
    <m/>
    <m/>
    <n v="0"/>
    <x v="22"/>
  </r>
  <r>
    <s v="Av- og nedskrivninger"/>
    <m/>
    <m/>
    <n v="0"/>
    <x v="11"/>
  </r>
  <r>
    <s v="Avskrivninger på bygninger og annen fast eiendom"/>
    <m/>
    <m/>
    <n v="0"/>
    <x v="13"/>
  </r>
  <r>
    <s v="Avskrivning på boliger"/>
    <m/>
    <m/>
    <n v="0"/>
    <x v="13"/>
  </r>
  <r>
    <s v="Avskrivninger på transportmidler, maskiner, inventar og innredning"/>
    <m/>
    <m/>
    <n v="0"/>
    <x v="13"/>
  </r>
  <r>
    <s v="Nedskrivning på anleggsmidler"/>
    <m/>
    <m/>
    <n v="0"/>
    <x v="13"/>
  </r>
  <r>
    <s v="Nedskrivning på boliger"/>
    <m/>
    <m/>
    <n v="0"/>
    <x v="13"/>
  </r>
  <r>
    <s v="Driftskostnader bolig"/>
    <m/>
    <m/>
    <n v="0"/>
    <x v="11"/>
  </r>
  <r>
    <s v="Reparasjoner og vedlikehold"/>
    <m/>
    <m/>
    <n v="0"/>
    <x v="16"/>
  </r>
  <r>
    <s v="Kommunaleavgifter"/>
    <m/>
    <m/>
    <n v="0"/>
    <x v="16"/>
  </r>
  <r>
    <s v="Lys og varme boliger"/>
    <m/>
    <m/>
    <n v="0"/>
    <x v="16"/>
  </r>
  <r>
    <s v="Andre kostnader vedrørende boliger"/>
    <m/>
    <m/>
    <n v="0"/>
    <x v="16"/>
  </r>
  <r>
    <s v="Driftskostnader skole og internat"/>
    <m/>
    <m/>
    <n v="0"/>
    <x v="11"/>
  </r>
  <r>
    <s v="Leie av lokaler"/>
    <m/>
    <m/>
    <n v="0"/>
    <x v="23"/>
  </r>
  <r>
    <s v="Kommunale avgifter, eiendomsavgifter etc."/>
    <m/>
    <m/>
    <n v="0"/>
    <x v="24"/>
  </r>
  <r>
    <s v="Lys og varme (Energi)"/>
    <m/>
    <m/>
    <n v="0"/>
    <x v="25"/>
  </r>
  <r>
    <s v="Rengjøringsmidler "/>
    <m/>
    <m/>
    <n v="0"/>
    <x v="23"/>
  </r>
  <r>
    <s v="Renhold- kjøpte tjenester / Renholdstjenester"/>
    <m/>
    <m/>
    <n v="0"/>
    <x v="23"/>
  </r>
  <r>
    <s v="Vaskeriutgifter"/>
    <m/>
    <m/>
    <n v="0"/>
    <x v="23"/>
  </r>
  <r>
    <s v="Kostnad vedrørende utearealer/parkanlegg"/>
    <m/>
    <m/>
    <n v="0"/>
    <x v="23"/>
  </r>
  <r>
    <s v="Kostnad vedrørende innearealer"/>
    <m/>
    <m/>
    <n v="0"/>
    <x v="23"/>
  </r>
  <r>
    <s v="Annen kostnad skole og internat"/>
    <m/>
    <m/>
    <n v="0"/>
    <x v="23"/>
  </r>
  <r>
    <s v="Leie/leasing av maskiner, inventar, data og lignende"/>
    <m/>
    <m/>
    <n v="0"/>
    <x v="11"/>
  </r>
  <r>
    <s v="Leie maskiner"/>
    <m/>
    <m/>
    <n v="0"/>
    <x v="7"/>
  </r>
  <r>
    <s v="Leie IKT systemer "/>
    <m/>
    <m/>
    <n v="0"/>
    <x v="7"/>
  </r>
  <r>
    <s v="Leie andre kontormaskiner"/>
    <m/>
    <m/>
    <n v="0"/>
    <x v="7"/>
  </r>
  <r>
    <s v="Annen leiekostnad"/>
    <m/>
    <m/>
    <n v="0"/>
    <x v="7"/>
  </r>
  <r>
    <s v="Inventar, verktøy og driftsmateriell som ikke skal aktiveres"/>
    <m/>
    <m/>
    <n v="0"/>
    <x v="11"/>
  </r>
  <r>
    <s v="Inventar og utstyr til undervisning"/>
    <m/>
    <m/>
    <n v="0"/>
    <x v="7"/>
  </r>
  <r>
    <s v="Inventar og utstyr til internatavdeling"/>
    <m/>
    <m/>
    <n v="0"/>
    <x v="7"/>
  </r>
  <r>
    <s v="Inventar og utstyr til kjøkkenavdeling"/>
    <m/>
    <m/>
    <n v="0"/>
    <x v="7"/>
  </r>
  <r>
    <s v="Inventar og utstyr til vaktmester / hagearbeid"/>
    <m/>
    <m/>
    <n v="0"/>
    <x v="7"/>
  </r>
  <r>
    <s v="Inventar og utstyr til administrasjon"/>
    <m/>
    <m/>
    <n v="0"/>
    <x v="7"/>
  </r>
  <r>
    <s v="Inventar og utstyr til IKT (undervisning/elevrelatert)"/>
    <m/>
    <m/>
    <n v="0"/>
    <x v="7"/>
  </r>
  <r>
    <s v="Utgifter sommerdrift"/>
    <m/>
    <m/>
    <n v="0"/>
    <x v="13"/>
  </r>
  <r>
    <s v="Inventar og utstyr generelt"/>
    <m/>
    <m/>
    <n v="0"/>
    <x v="7"/>
  </r>
  <r>
    <s v="Bibliotek - bøker"/>
    <m/>
    <m/>
    <n v="0"/>
    <x v="7"/>
  </r>
  <r>
    <s v="Bibliotek - tidskrifter/aviser"/>
    <m/>
    <m/>
    <n v="0"/>
    <x v="7"/>
  </r>
  <r>
    <s v="Undervisningsmidler lærere"/>
    <m/>
    <m/>
    <n v="0"/>
    <x v="7"/>
  </r>
  <r>
    <s v="Undervisningsmidler/materiell elever"/>
    <m/>
    <m/>
    <n v="0"/>
    <x v="7"/>
  </r>
  <r>
    <s v="Kortkursutgifter"/>
    <m/>
    <m/>
    <n v="0"/>
    <x v="7"/>
  </r>
  <r>
    <s v="Verktøy etc"/>
    <m/>
    <m/>
    <n v="0"/>
    <x v="3"/>
  </r>
  <r>
    <s v="Diverse linjer"/>
    <m/>
    <m/>
    <n v="0"/>
    <x v="7"/>
  </r>
  <r>
    <s v="Annet driftsmatriale"/>
    <m/>
    <m/>
    <n v="0"/>
    <x v="3"/>
  </r>
  <r>
    <s v="Reparasjon og vedlikehold"/>
    <m/>
    <m/>
    <n v="0"/>
    <x v="11"/>
  </r>
  <r>
    <s v="Reparasjon og vedlikehold, bygg (ikke med i husleiegrunnlag)"/>
    <m/>
    <m/>
    <n v="0"/>
    <x v="26"/>
  </r>
  <r>
    <s v="Reparasjon og vedlikehold, fått med i husleiegrunnlag"/>
    <m/>
    <m/>
    <n v="0"/>
    <x v="13"/>
  </r>
  <r>
    <s v="Serviceavtale bygg"/>
    <m/>
    <m/>
    <n v="0"/>
    <x v="26"/>
  </r>
  <r>
    <s v="Reparasjon og vedlikehold inventar/maskiner/utstyr"/>
    <m/>
    <m/>
    <n v="0"/>
    <x v="26"/>
  </r>
  <r>
    <s v="Reparasjon og vedlikehold annet"/>
    <m/>
    <m/>
    <n v="0"/>
    <x v="26"/>
  </r>
  <r>
    <s v="Fremmede tjenester"/>
    <m/>
    <m/>
    <n v="0"/>
    <x v="11"/>
  </r>
  <r>
    <s v="Revisjon"/>
    <m/>
    <m/>
    <n v="0"/>
    <x v="27"/>
  </r>
  <r>
    <s v="Regnskapshonorar"/>
    <m/>
    <m/>
    <n v="0"/>
    <x v="27"/>
  </r>
  <r>
    <s v="IT tjenester/ IT konsulent"/>
    <m/>
    <m/>
    <n v="0"/>
    <x v="27"/>
  </r>
  <r>
    <s v="Konsulent til organisasjons- og personalutvikling"/>
    <m/>
    <m/>
    <n v="0"/>
    <x v="27"/>
  </r>
  <r>
    <s v="Juridisk bistand"/>
    <m/>
    <m/>
    <n v="0"/>
    <x v="27"/>
  </r>
  <r>
    <s v="Konsulent byggningsmessig"/>
    <m/>
    <m/>
    <n v="0"/>
    <x v="27"/>
  </r>
  <r>
    <s v="Andre fremmede tjenester"/>
    <m/>
    <m/>
    <n v="0"/>
    <x v="27"/>
  </r>
  <r>
    <s v="Kontorkostnader"/>
    <m/>
    <m/>
    <n v="0"/>
    <x v="11"/>
  </r>
  <r>
    <s v="Kontorrekvisita"/>
    <m/>
    <m/>
    <n v="0"/>
    <x v="8"/>
  </r>
  <r>
    <s v="Trykksaker"/>
    <m/>
    <m/>
    <n v="0"/>
    <x v="8"/>
  </r>
  <r>
    <s v="Kopiering"/>
    <m/>
    <m/>
    <n v="0"/>
    <x v="8"/>
  </r>
  <r>
    <s v="Serviceavtale og lisenser (administrasjon)"/>
    <m/>
    <m/>
    <n v="0"/>
    <x v="8"/>
  </r>
  <r>
    <s v="Andre kontorkostnader"/>
    <m/>
    <m/>
    <n v="0"/>
    <x v="8"/>
  </r>
  <r>
    <s v="Porto og telefon"/>
    <m/>
    <m/>
    <n v="0"/>
    <x v="11"/>
  </r>
  <r>
    <s v="Telefon"/>
    <m/>
    <m/>
    <n v="0"/>
    <x v="8"/>
  </r>
  <r>
    <s v="IKT-nett oppkobling"/>
    <m/>
    <m/>
    <n v="0"/>
    <x v="8"/>
  </r>
  <r>
    <s v="Porto"/>
    <m/>
    <m/>
    <n v="0"/>
    <x v="8"/>
  </r>
  <r>
    <s v="Diverse"/>
    <m/>
    <m/>
    <n v="0"/>
    <x v="8"/>
  </r>
  <r>
    <s v="Kostnader transportmidler (også forsikringer)"/>
    <m/>
    <m/>
    <n v="0"/>
    <x v="11"/>
  </r>
  <r>
    <s v="Drivstoff og driftsutgifter"/>
    <m/>
    <m/>
    <n v="0"/>
    <x v="7"/>
  </r>
  <r>
    <s v="Reparasjoner og vedlikehold"/>
    <m/>
    <m/>
    <n v="0"/>
    <x v="7"/>
  </r>
  <r>
    <s v="Forsikring"/>
    <m/>
    <m/>
    <n v="0"/>
    <x v="7"/>
  </r>
  <r>
    <s v="Leie transportmidler"/>
    <m/>
    <m/>
    <n v="0"/>
    <x v="7"/>
  </r>
  <r>
    <s v="Leasing transportmidler"/>
    <m/>
    <m/>
    <n v="0"/>
    <x v="7"/>
  </r>
  <r>
    <s v="Utgifter traktor/maskiner"/>
    <m/>
    <m/>
    <n v="0"/>
    <x v="7"/>
  </r>
  <r>
    <s v="Andre kostnader transportmidler"/>
    <m/>
    <m/>
    <n v="0"/>
    <x v="7"/>
  </r>
  <r>
    <s v="Kostnad og godtgjørelse ved reise, diett, bil, og lignende"/>
    <m/>
    <m/>
    <n v="0"/>
    <x v="11"/>
  </r>
  <r>
    <s v="Bilgodtgjørelse, oppgavepliktig"/>
    <m/>
    <m/>
    <n v="0"/>
    <x v="9"/>
  </r>
  <r>
    <s v="Bilgodtgjørelse, ikke oppgavepliktig"/>
    <m/>
    <m/>
    <n v="0"/>
    <x v="9"/>
  </r>
  <r>
    <s v="Reisekostnad, oppgavepliktig"/>
    <m/>
    <m/>
    <n v="0"/>
    <x v="9"/>
  </r>
  <r>
    <s v="Reisekostnad, ikke oppgavepliktig"/>
    <m/>
    <m/>
    <n v="0"/>
    <x v="9"/>
  </r>
  <r>
    <s v="Diettkostnad, oppgavepliktig"/>
    <m/>
    <m/>
    <n v="0"/>
    <x v="9"/>
  </r>
  <r>
    <s v="Diettkostnad, ikke oppgavepliktig"/>
    <m/>
    <m/>
    <n v="0"/>
    <x v="9"/>
  </r>
  <r>
    <s v="Ekskursjoner kostnad"/>
    <m/>
    <m/>
    <n v="0"/>
    <x v="9"/>
  </r>
  <r>
    <s v="Annen reisegodtgjørelser"/>
    <m/>
    <m/>
    <n v="0"/>
    <x v="9"/>
  </r>
  <r>
    <s v="Informasjon og markedsføringskostnader"/>
    <m/>
    <m/>
    <n v="0"/>
    <x v="11"/>
  </r>
  <r>
    <s v="Skolebrosjyre/skoleplan"/>
    <m/>
    <m/>
    <n v="0"/>
    <x v="6"/>
  </r>
  <r>
    <s v="Skoleavis/blad"/>
    <m/>
    <m/>
    <n v="0"/>
    <x v="6"/>
  </r>
  <r>
    <s v="Skolens hjemmeside"/>
    <m/>
    <m/>
    <n v="0"/>
    <x v="6"/>
  </r>
  <r>
    <s v="Annonser"/>
    <m/>
    <m/>
    <n v="0"/>
    <x v="6"/>
  </r>
  <r>
    <s v="PR-turer"/>
    <m/>
    <m/>
    <n v="0"/>
    <x v="6"/>
  </r>
  <r>
    <s v="Messeutgifter"/>
    <m/>
    <m/>
    <n v="0"/>
    <x v="6"/>
  </r>
  <r>
    <s v="Informasjonsmateriell "/>
    <m/>
    <m/>
    <n v="0"/>
    <x v="6"/>
  </r>
  <r>
    <s v="Kontingent - informasjonskontoret"/>
    <m/>
    <m/>
    <n v="0"/>
    <x v="6"/>
  </r>
  <r>
    <s v="Markedsføring annen drift"/>
    <m/>
    <m/>
    <n v="0"/>
    <x v="6"/>
  </r>
  <r>
    <s v="Annen markedsføringskostnad skoledrift"/>
    <m/>
    <m/>
    <n v="0"/>
    <x v="6"/>
  </r>
  <r>
    <s v="Representasjoner, gaver, kontingenter etc."/>
    <m/>
    <m/>
    <n v="0"/>
    <x v="11"/>
  </r>
  <r>
    <s v="Andre kontingenter"/>
    <m/>
    <m/>
    <n v="0"/>
    <x v="3"/>
  </r>
  <r>
    <s v="Representasjon"/>
    <m/>
    <m/>
    <n v="0"/>
    <x v="3"/>
  </r>
  <r>
    <s v="Gaver"/>
    <m/>
    <m/>
    <n v="0"/>
    <x v="3"/>
  </r>
  <r>
    <s v="Diverse "/>
    <m/>
    <m/>
    <n v="0"/>
    <x v="3"/>
  </r>
  <r>
    <s v="Forsikringspremie (unntatt transportmidler og personale)"/>
    <m/>
    <m/>
    <n v="0"/>
    <x v="11"/>
  </r>
  <r>
    <s v="Skolebygg og internat"/>
    <m/>
    <m/>
    <n v="0"/>
    <x v="28"/>
  </r>
  <r>
    <s v="Boliger"/>
    <m/>
    <m/>
    <n v="0"/>
    <x v="28"/>
  </r>
  <r>
    <s v="Andre bygninger"/>
    <m/>
    <m/>
    <n v="0"/>
    <x v="28"/>
  </r>
  <r>
    <s v="Nybygg (under oppførelse)"/>
    <m/>
    <m/>
    <n v="0"/>
    <x v="28"/>
  </r>
  <r>
    <s v="Driftsmidler (ikke transportmidler)"/>
    <m/>
    <m/>
    <n v="0"/>
    <x v="28"/>
  </r>
  <r>
    <s v="Styreansvarsforsikring"/>
    <m/>
    <m/>
    <n v="0"/>
    <x v="28"/>
  </r>
  <r>
    <s v="Annen kostnad"/>
    <m/>
    <m/>
    <n v="0"/>
    <x v="11"/>
  </r>
  <r>
    <s v="Ulykkeforsikring elever"/>
    <m/>
    <m/>
    <n v="0"/>
    <x v="3"/>
  </r>
  <r>
    <s v="Medisiner/legebesøk"/>
    <m/>
    <m/>
    <n v="0"/>
    <x v="3"/>
  </r>
  <r>
    <s v="Sport og fritid"/>
    <m/>
    <m/>
    <n v="0"/>
    <x v="3"/>
  </r>
  <r>
    <s v="Diverse elevrelaterte kostnader"/>
    <m/>
    <m/>
    <n v="0"/>
    <x v="3"/>
  </r>
  <r>
    <s v="Bankkostnader/gebyrer"/>
    <m/>
    <m/>
    <n v="0"/>
    <x v="3"/>
  </r>
  <r>
    <s v="Andre kostnader "/>
    <m/>
    <m/>
    <n v="0"/>
    <x v="3"/>
  </r>
  <r>
    <s v="Av- og nedskrivninger"/>
    <m/>
    <m/>
    <n v="0"/>
    <x v="11"/>
  </r>
  <r>
    <s v="Tap ved avgang av anleggsmidler"/>
    <m/>
    <m/>
    <n v="0"/>
    <x v="13"/>
  </r>
  <r>
    <s v="Tap ved avgang boliger"/>
    <m/>
    <m/>
    <n v="0"/>
    <x v="13"/>
  </r>
  <r>
    <s v="Inkommet på tidligere nedskrevne fordringer"/>
    <m/>
    <m/>
    <n v="0"/>
    <x v="13"/>
  </r>
  <r>
    <s v="Tap på fordringer"/>
    <m/>
    <m/>
    <n v="0"/>
    <x v="13"/>
  </r>
  <r>
    <s v="Periodiseringskonto"/>
    <m/>
    <m/>
    <n v="0"/>
    <x v="13"/>
  </r>
  <r>
    <s v="Finansinntekter"/>
    <m/>
    <m/>
    <n v="0"/>
    <x v="11"/>
  </r>
  <r>
    <s v="Renteinntekter"/>
    <m/>
    <m/>
    <n v="0"/>
    <x v="13"/>
  </r>
  <r>
    <s v="Purregebyr"/>
    <m/>
    <m/>
    <n v="0"/>
    <x v="13"/>
  </r>
  <r>
    <s v="Andre finansinntekter"/>
    <m/>
    <m/>
    <n v="0"/>
    <x v="13"/>
  </r>
  <r>
    <s v="Finanskostnader"/>
    <m/>
    <m/>
    <n v="0"/>
    <x v="0"/>
  </r>
  <r>
    <s v="Renter pantelån"/>
    <m/>
    <m/>
    <n v="0"/>
    <x v="13"/>
  </r>
  <r>
    <s v="Renter annen gjeld"/>
    <m/>
    <m/>
    <n v="0"/>
    <x v="13"/>
  </r>
  <r>
    <s v="Betalbar skatt"/>
    <m/>
    <m/>
    <n v="0"/>
    <x v="13"/>
  </r>
  <r>
    <s v="Ekstraordinære inntekter"/>
    <m/>
    <m/>
    <n v="0"/>
    <x v="13"/>
  </r>
  <r>
    <s v="Ekstraordinære kostnader"/>
    <m/>
    <m/>
    <n v="0"/>
    <x v="13"/>
  </r>
  <r>
    <m/>
    <m/>
    <m/>
    <n v="0"/>
    <x v="0"/>
  </r>
  <r>
    <s v="Avsetningskontokoder"/>
    <m/>
    <m/>
    <n v="0"/>
    <x v="0"/>
  </r>
  <r>
    <s v="Byggefond"/>
    <m/>
    <m/>
    <n v="0"/>
    <x v="13"/>
  </r>
  <r>
    <m/>
    <m/>
    <m/>
    <n v="0"/>
    <x v="0"/>
  </r>
  <r>
    <s v="Resultat og disponeringer"/>
    <m/>
    <m/>
    <n v="0"/>
    <x v="0"/>
  </r>
  <r>
    <s v="Årsresultat tilført egenkapital"/>
    <m/>
    <m/>
    <n v="0"/>
    <x v="13"/>
  </r>
  <r>
    <s v="Disponeringer"/>
    <m/>
    <m/>
    <n v="0"/>
    <x v="13"/>
  </r>
  <r>
    <s v="KAN SETTE INN EGNE KONTI HERFRA OG NED"/>
    <m/>
    <m/>
    <n v="0"/>
    <x v="0"/>
  </r>
  <r>
    <m/>
    <m/>
    <m/>
    <n v="0"/>
    <x v="11"/>
  </r>
  <r>
    <m/>
    <m/>
    <m/>
    <n v="0"/>
    <x v="11"/>
  </r>
  <r>
    <m/>
    <m/>
    <m/>
    <n v="0"/>
    <x v="11"/>
  </r>
  <r>
    <m/>
    <m/>
    <m/>
    <n v="0"/>
    <x v="0"/>
  </r>
  <r>
    <m/>
    <m/>
    <m/>
    <n v="0"/>
    <x v="11"/>
  </r>
  <r>
    <m/>
    <m/>
    <m/>
    <n v="0"/>
    <x v="0"/>
  </r>
  <r>
    <m/>
    <m/>
    <m/>
    <n v="0"/>
    <x v="0"/>
  </r>
  <r>
    <m/>
    <m/>
    <m/>
    <n v="0"/>
    <x v="0"/>
  </r>
  <r>
    <m/>
    <m/>
    <m/>
    <n v="0"/>
    <x v="0"/>
  </r>
  <r>
    <m/>
    <m/>
    <m/>
    <n v="0"/>
    <x v="11"/>
  </r>
  <r>
    <m/>
    <m/>
    <m/>
    <n v="0"/>
    <x v="0"/>
  </r>
  <r>
    <m/>
    <m/>
    <m/>
    <n v="0"/>
    <x v="0"/>
  </r>
  <r>
    <m/>
    <m/>
    <m/>
    <n v="0"/>
    <x v="0"/>
  </r>
  <r>
    <m/>
    <m/>
    <m/>
    <n v="0"/>
    <x v="0"/>
  </r>
  <r>
    <m/>
    <m/>
    <m/>
    <n v="0"/>
    <x v="0"/>
  </r>
  <r>
    <m/>
    <m/>
    <m/>
    <n v="0"/>
    <x v="0"/>
  </r>
  <r>
    <m/>
    <m/>
    <m/>
    <n v="0"/>
    <x v="0"/>
  </r>
  <r>
    <m/>
    <m/>
    <m/>
    <n v="0"/>
    <x v="0"/>
  </r>
  <r>
    <m/>
    <m/>
    <m/>
    <n v="0"/>
    <x v="0"/>
  </r>
  <r>
    <m/>
    <m/>
    <m/>
    <n v="0"/>
    <x v="0"/>
  </r>
  <r>
    <m/>
    <m/>
    <m/>
    <n v="0"/>
    <x v="0"/>
  </r>
  <r>
    <m/>
    <m/>
    <m/>
    <n v="0"/>
    <x v="0"/>
  </r>
  <r>
    <m/>
    <m/>
    <m/>
    <n v="0"/>
    <x v="0"/>
  </r>
  <r>
    <m/>
    <m/>
    <m/>
    <n v="0"/>
    <x v="0"/>
  </r>
  <r>
    <m/>
    <m/>
    <m/>
    <n v="0"/>
    <x v="0"/>
  </r>
  <r>
    <m/>
    <m/>
    <m/>
    <n v="0"/>
    <x v="0"/>
  </r>
  <r>
    <m/>
    <m/>
    <m/>
    <n v="0"/>
    <x v="0"/>
  </r>
  <r>
    <m/>
    <m/>
    <m/>
    <n v="0"/>
    <x v="0"/>
  </r>
  <r>
    <m/>
    <m/>
    <m/>
    <n v="0"/>
    <x v="0"/>
  </r>
  <r>
    <m/>
    <m/>
    <m/>
    <n v="0"/>
    <x v="0"/>
  </r>
  <r>
    <m/>
    <m/>
    <m/>
    <n v="0"/>
    <x v="0"/>
  </r>
  <r>
    <m/>
    <m/>
    <m/>
    <n v="0"/>
    <x v="0"/>
  </r>
  <r>
    <m/>
    <m/>
    <m/>
    <n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ell1" cacheId="0" dataOnRows="1" applyNumberFormats="0" applyBorderFormats="0" applyFontFormats="0" applyPatternFormats="0" applyAlignmentFormats="0" applyWidthHeightFormats="1" dataCaption="Data" updatedVersion="5" minRefreshableVersion="3" showMemberPropertyTips="0" useAutoFormatting="1" itemPrintTitles="1" createdVersion="5" indent="0" compact="0" compactData="0" gridDropZones="1">
  <location ref="B6:C37" firstHeaderRow="2" firstDataRow="2" firstDataCol="1"/>
  <pivotFields count="5">
    <pivotField compact="0" outline="0" subtotalTop="0" showAll="0" includeNewItemsInFilter="1"/>
    <pivotField dataField="1" compact="0" outline="0" subtotalTop="0" showAll="0" includeNewItemsInFilter="1" countSubtotal="1"/>
    <pivotField compact="0" outline="0" subtotalTop="0" showAll="0" includeNewItemsInFilter="1"/>
    <pivotField compact="0" outline="0" subtotalTop="0" showAll="0" includeNewItemsInFilter="1"/>
    <pivotField axis="axisRow" compact="0" outline="0" subtotalTop="0" showAll="0" includeNewItemsInFilter="1">
      <items count="30">
        <item sd="0" x="16"/>
        <item sd="0" x="3"/>
        <item x="20"/>
        <item n="Lønnsutg. Øvrig personale" x="21"/>
        <item x="0"/>
        <item x="13"/>
        <item x="25"/>
        <item x="6"/>
        <item x="28"/>
        <item x="8"/>
        <item x="26"/>
        <item x="11"/>
        <item x="24"/>
        <item x="9"/>
        <item x="27"/>
        <item x="15"/>
        <item x="7"/>
        <item x="5"/>
        <item x="2"/>
        <item x="12"/>
        <item x="14"/>
        <item x="4"/>
        <item x="17"/>
        <item x="18"/>
        <item x="10"/>
        <item x="23"/>
        <item x="19"/>
        <item x="22"/>
        <item x="1"/>
        <item t="default"/>
      </items>
    </pivotField>
  </pivotFields>
  <rowFields count="1">
    <field x="4"/>
  </rowFields>
  <rowItems count="30">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t="grand">
      <x/>
    </i>
  </rowItems>
  <colItems count="1">
    <i/>
  </colItems>
  <dataFields count="1">
    <dataField name="Sum av Sum" fld="1" baseField="0" baseItem="0" numFmtId="167"/>
  </dataFields>
  <formats count="1">
    <format dxfId="0">
      <pivotArea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johan@ikf.no"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image" Target="../media/image6.emf"/><Relationship Id="rId4" Type="http://schemas.openxmlformats.org/officeDocument/2006/relationships/control" Target="../activeX/activeX6.xml"/></Relationships>
</file>

<file path=xl/worksheets/_rels/sheet5.xml.rels><?xml version="1.0" encoding="UTF-8" standalone="yes"?>
<Relationships xmlns="http://schemas.openxmlformats.org/package/2006/relationships"><Relationship Id="rId117" Type="http://schemas.openxmlformats.org/officeDocument/2006/relationships/image" Target="../media/image43.emf"/><Relationship Id="rId671" Type="http://schemas.openxmlformats.org/officeDocument/2006/relationships/control" Target="../activeX/activeX414.xml"/><Relationship Id="rId21" Type="http://schemas.openxmlformats.org/officeDocument/2006/relationships/control" Target="../activeX/activeX22.xml"/><Relationship Id="rId324" Type="http://schemas.openxmlformats.org/officeDocument/2006/relationships/image" Target="../media/image119.emf"/><Relationship Id="rId531" Type="http://schemas.openxmlformats.org/officeDocument/2006/relationships/control" Target="../activeX/activeX338.xml"/><Relationship Id="rId629" Type="http://schemas.openxmlformats.org/officeDocument/2006/relationships/control" Target="../activeX/activeX391.xml"/><Relationship Id="rId170" Type="http://schemas.openxmlformats.org/officeDocument/2006/relationships/control" Target="../activeX/activeX113.xml"/><Relationship Id="rId268" Type="http://schemas.openxmlformats.org/officeDocument/2006/relationships/control" Target="../activeX/activeX169.xml"/><Relationship Id="rId475" Type="http://schemas.openxmlformats.org/officeDocument/2006/relationships/control" Target="../activeX/activeX308.xml"/><Relationship Id="rId682" Type="http://schemas.openxmlformats.org/officeDocument/2006/relationships/image" Target="../media/image272.emf"/><Relationship Id="rId32" Type="http://schemas.openxmlformats.org/officeDocument/2006/relationships/control" Target="../activeX/activeX33.xml"/><Relationship Id="rId128" Type="http://schemas.openxmlformats.org/officeDocument/2006/relationships/control" Target="../activeX/activeX90.xml"/><Relationship Id="rId335" Type="http://schemas.openxmlformats.org/officeDocument/2006/relationships/image" Target="../media/image124.emf"/><Relationship Id="rId542" Type="http://schemas.openxmlformats.org/officeDocument/2006/relationships/control" Target="../activeX/activeX344.xml"/><Relationship Id="rId181" Type="http://schemas.openxmlformats.org/officeDocument/2006/relationships/control" Target="../activeX/activeX119.xml"/><Relationship Id="rId402" Type="http://schemas.openxmlformats.org/officeDocument/2006/relationships/control" Target="../activeX/activeX263.xml"/><Relationship Id="rId279" Type="http://schemas.openxmlformats.org/officeDocument/2006/relationships/image" Target="../media/image109.emf"/><Relationship Id="rId486" Type="http://schemas.openxmlformats.org/officeDocument/2006/relationships/control" Target="../activeX/activeX314.xml"/><Relationship Id="rId693" Type="http://schemas.openxmlformats.org/officeDocument/2006/relationships/image" Target="../media/image277.emf"/><Relationship Id="rId707" Type="http://schemas.openxmlformats.org/officeDocument/2006/relationships/image" Target="../media/image284.emf"/><Relationship Id="rId43" Type="http://schemas.openxmlformats.org/officeDocument/2006/relationships/image" Target="../media/image10.emf"/><Relationship Id="rId139" Type="http://schemas.openxmlformats.org/officeDocument/2006/relationships/image" Target="../media/image52.emf"/><Relationship Id="rId346" Type="http://schemas.openxmlformats.org/officeDocument/2006/relationships/image" Target="../media/image129.emf"/><Relationship Id="rId553" Type="http://schemas.openxmlformats.org/officeDocument/2006/relationships/control" Target="../activeX/activeX350.xml"/><Relationship Id="rId192" Type="http://schemas.openxmlformats.org/officeDocument/2006/relationships/control" Target="../activeX/activeX125.xml"/><Relationship Id="rId206" Type="http://schemas.openxmlformats.org/officeDocument/2006/relationships/image" Target="../media/image83.emf"/><Relationship Id="rId413" Type="http://schemas.openxmlformats.org/officeDocument/2006/relationships/image" Target="../media/image151.emf"/><Relationship Id="rId497" Type="http://schemas.openxmlformats.org/officeDocument/2006/relationships/control" Target="../activeX/activeX320.xml"/><Relationship Id="rId620" Type="http://schemas.openxmlformats.org/officeDocument/2006/relationships/control" Target="../activeX/activeX386.xml"/><Relationship Id="rId718" Type="http://schemas.openxmlformats.org/officeDocument/2006/relationships/image" Target="../media/image289.emf"/><Relationship Id="rId357" Type="http://schemas.openxmlformats.org/officeDocument/2006/relationships/image" Target="../media/image133.emf"/><Relationship Id="rId54" Type="http://schemas.openxmlformats.org/officeDocument/2006/relationships/image" Target="../media/image15.emf"/><Relationship Id="rId217" Type="http://schemas.openxmlformats.org/officeDocument/2006/relationships/image" Target="../media/image88.emf"/><Relationship Id="rId564" Type="http://schemas.openxmlformats.org/officeDocument/2006/relationships/control" Target="../activeX/activeX356.xml"/><Relationship Id="rId424" Type="http://schemas.openxmlformats.org/officeDocument/2006/relationships/control" Target="../activeX/activeX279.xml"/><Relationship Id="rId631" Type="http://schemas.openxmlformats.org/officeDocument/2006/relationships/control" Target="../activeX/activeX392.xml"/><Relationship Id="rId729" Type="http://schemas.openxmlformats.org/officeDocument/2006/relationships/control" Target="../activeX/activeX445.xml"/><Relationship Id="rId270" Type="http://schemas.openxmlformats.org/officeDocument/2006/relationships/control" Target="../activeX/activeX171.xml"/><Relationship Id="rId65" Type="http://schemas.openxmlformats.org/officeDocument/2006/relationships/image" Target="../media/image20.emf"/><Relationship Id="rId130" Type="http://schemas.openxmlformats.org/officeDocument/2006/relationships/image" Target="../media/image48.emf"/><Relationship Id="rId368" Type="http://schemas.openxmlformats.org/officeDocument/2006/relationships/control" Target="../activeX/activeX241.xml"/><Relationship Id="rId575" Type="http://schemas.openxmlformats.org/officeDocument/2006/relationships/control" Target="../activeX/activeX362.xml"/><Relationship Id="rId228" Type="http://schemas.openxmlformats.org/officeDocument/2006/relationships/control" Target="../activeX/activeX144.xml"/><Relationship Id="rId435" Type="http://schemas.openxmlformats.org/officeDocument/2006/relationships/image" Target="../media/image158.emf"/><Relationship Id="rId642" Type="http://schemas.openxmlformats.org/officeDocument/2006/relationships/control" Target="../activeX/activeX398.xml"/><Relationship Id="rId281" Type="http://schemas.openxmlformats.org/officeDocument/2006/relationships/control" Target="../activeX/activeX181.xml"/><Relationship Id="rId502" Type="http://schemas.openxmlformats.org/officeDocument/2006/relationships/image" Target="../media/image189.emf"/><Relationship Id="rId76" Type="http://schemas.openxmlformats.org/officeDocument/2006/relationships/control" Target="../activeX/activeX60.xml"/><Relationship Id="rId141" Type="http://schemas.openxmlformats.org/officeDocument/2006/relationships/image" Target="../media/image53.emf"/><Relationship Id="rId379" Type="http://schemas.openxmlformats.org/officeDocument/2006/relationships/control" Target="../activeX/activeX247.xml"/><Relationship Id="rId586" Type="http://schemas.openxmlformats.org/officeDocument/2006/relationships/control" Target="../activeX/activeX368.xml"/><Relationship Id="rId7" Type="http://schemas.openxmlformats.org/officeDocument/2006/relationships/image" Target="../media/image8.emf"/><Relationship Id="rId239" Type="http://schemas.openxmlformats.org/officeDocument/2006/relationships/control" Target="../activeX/activeX150.xml"/><Relationship Id="rId446" Type="http://schemas.openxmlformats.org/officeDocument/2006/relationships/image" Target="../media/image163.emf"/><Relationship Id="rId653" Type="http://schemas.openxmlformats.org/officeDocument/2006/relationships/control" Target="../activeX/activeX404.xml"/><Relationship Id="rId292" Type="http://schemas.openxmlformats.org/officeDocument/2006/relationships/image" Target="../media/image110.emf"/><Relationship Id="rId306" Type="http://schemas.openxmlformats.org/officeDocument/2006/relationships/control" Target="../activeX/activeX200.xml"/><Relationship Id="rId87" Type="http://schemas.openxmlformats.org/officeDocument/2006/relationships/control" Target="../activeX/activeX66.xml"/><Relationship Id="rId513" Type="http://schemas.openxmlformats.org/officeDocument/2006/relationships/image" Target="../media/image194.emf"/><Relationship Id="rId597" Type="http://schemas.openxmlformats.org/officeDocument/2006/relationships/control" Target="../activeX/activeX374.xml"/><Relationship Id="rId720" Type="http://schemas.openxmlformats.org/officeDocument/2006/relationships/image" Target="../media/image290.emf"/><Relationship Id="rId152" Type="http://schemas.openxmlformats.org/officeDocument/2006/relationships/control" Target="../activeX/activeX103.xml"/><Relationship Id="rId457" Type="http://schemas.openxmlformats.org/officeDocument/2006/relationships/image" Target="../media/image168.emf"/><Relationship Id="rId664" Type="http://schemas.openxmlformats.org/officeDocument/2006/relationships/control" Target="../activeX/activeX410.xml"/><Relationship Id="rId14" Type="http://schemas.openxmlformats.org/officeDocument/2006/relationships/control" Target="../activeX/activeX15.xml"/><Relationship Id="rId317" Type="http://schemas.openxmlformats.org/officeDocument/2006/relationships/control" Target="../activeX/activeX210.xml"/><Relationship Id="rId524" Type="http://schemas.openxmlformats.org/officeDocument/2006/relationships/image" Target="../media/image199.emf"/><Relationship Id="rId731" Type="http://schemas.openxmlformats.org/officeDocument/2006/relationships/control" Target="../activeX/activeX446.xml"/><Relationship Id="rId98" Type="http://schemas.openxmlformats.org/officeDocument/2006/relationships/control" Target="../activeX/activeX72.xml"/><Relationship Id="rId163" Type="http://schemas.openxmlformats.org/officeDocument/2006/relationships/control" Target="../activeX/activeX109.xml"/><Relationship Id="rId370" Type="http://schemas.openxmlformats.org/officeDocument/2006/relationships/control" Target="../activeX/activeX242.xml"/><Relationship Id="rId230" Type="http://schemas.openxmlformats.org/officeDocument/2006/relationships/image" Target="../media/image94.emf"/><Relationship Id="rId468" Type="http://schemas.openxmlformats.org/officeDocument/2006/relationships/control" Target="../activeX/activeX304.xml"/><Relationship Id="rId675" Type="http://schemas.openxmlformats.org/officeDocument/2006/relationships/control" Target="../activeX/activeX416.xml"/><Relationship Id="rId25" Type="http://schemas.openxmlformats.org/officeDocument/2006/relationships/control" Target="../activeX/activeX26.xml"/><Relationship Id="rId328" Type="http://schemas.openxmlformats.org/officeDocument/2006/relationships/image" Target="../media/image121.emf"/><Relationship Id="rId535" Type="http://schemas.openxmlformats.org/officeDocument/2006/relationships/control" Target="../activeX/activeX340.xml"/><Relationship Id="rId742" Type="http://schemas.openxmlformats.org/officeDocument/2006/relationships/image" Target="../media/image300.emf"/><Relationship Id="rId174" Type="http://schemas.openxmlformats.org/officeDocument/2006/relationships/control" Target="../activeX/activeX115.xml"/><Relationship Id="rId381" Type="http://schemas.openxmlformats.org/officeDocument/2006/relationships/control" Target="../activeX/activeX248.xml"/><Relationship Id="rId602" Type="http://schemas.openxmlformats.org/officeDocument/2006/relationships/image" Target="../media/image235.emf"/><Relationship Id="rId241" Type="http://schemas.openxmlformats.org/officeDocument/2006/relationships/image" Target="../media/image99.emf"/><Relationship Id="rId479" Type="http://schemas.openxmlformats.org/officeDocument/2006/relationships/control" Target="../activeX/activeX310.xml"/><Relationship Id="rId686" Type="http://schemas.openxmlformats.org/officeDocument/2006/relationships/control" Target="../activeX/activeX422.xml"/><Relationship Id="rId36" Type="http://schemas.openxmlformats.org/officeDocument/2006/relationships/control" Target="../activeX/activeX37.xml"/><Relationship Id="rId339" Type="http://schemas.openxmlformats.org/officeDocument/2006/relationships/image" Target="../media/image126.emf"/><Relationship Id="rId546" Type="http://schemas.openxmlformats.org/officeDocument/2006/relationships/control" Target="../activeX/activeX346.xml"/><Relationship Id="rId753" Type="http://schemas.openxmlformats.org/officeDocument/2006/relationships/control" Target="../activeX/activeX457.xml"/><Relationship Id="rId101" Type="http://schemas.openxmlformats.org/officeDocument/2006/relationships/control" Target="../activeX/activeX74.xml"/><Relationship Id="rId185" Type="http://schemas.openxmlformats.org/officeDocument/2006/relationships/control" Target="../activeX/activeX121.xml"/><Relationship Id="rId406" Type="http://schemas.openxmlformats.org/officeDocument/2006/relationships/control" Target="../activeX/activeX267.xml"/><Relationship Id="rId392" Type="http://schemas.openxmlformats.org/officeDocument/2006/relationships/image" Target="../media/image148.emf"/><Relationship Id="rId613" Type="http://schemas.openxmlformats.org/officeDocument/2006/relationships/control" Target="../activeX/activeX382.xml"/><Relationship Id="rId697" Type="http://schemas.openxmlformats.org/officeDocument/2006/relationships/image" Target="../media/image279.emf"/><Relationship Id="rId252" Type="http://schemas.openxmlformats.org/officeDocument/2006/relationships/image" Target="../media/image104.emf"/><Relationship Id="rId47" Type="http://schemas.openxmlformats.org/officeDocument/2006/relationships/image" Target="../media/image12.emf"/><Relationship Id="rId112" Type="http://schemas.openxmlformats.org/officeDocument/2006/relationships/control" Target="../activeX/activeX80.xml"/><Relationship Id="rId557" Type="http://schemas.openxmlformats.org/officeDocument/2006/relationships/control" Target="../activeX/activeX352.xml"/><Relationship Id="rId196" Type="http://schemas.openxmlformats.org/officeDocument/2006/relationships/control" Target="../activeX/activeX127.xml"/><Relationship Id="rId417" Type="http://schemas.openxmlformats.org/officeDocument/2006/relationships/image" Target="../media/image153.emf"/><Relationship Id="rId624" Type="http://schemas.openxmlformats.org/officeDocument/2006/relationships/image" Target="../media/image245.emf"/><Relationship Id="rId263" Type="http://schemas.openxmlformats.org/officeDocument/2006/relationships/control" Target="../activeX/activeX164.xml"/><Relationship Id="rId470" Type="http://schemas.openxmlformats.org/officeDocument/2006/relationships/control" Target="../activeX/activeX305.xml"/><Relationship Id="rId58" Type="http://schemas.openxmlformats.org/officeDocument/2006/relationships/control" Target="../activeX/activeX51.xml"/><Relationship Id="rId123" Type="http://schemas.openxmlformats.org/officeDocument/2006/relationships/image" Target="../media/image45.emf"/><Relationship Id="rId330" Type="http://schemas.openxmlformats.org/officeDocument/2006/relationships/control" Target="../activeX/activeX218.xml"/><Relationship Id="rId568" Type="http://schemas.openxmlformats.org/officeDocument/2006/relationships/control" Target="../activeX/activeX358.xml"/><Relationship Id="rId428" Type="http://schemas.openxmlformats.org/officeDocument/2006/relationships/control" Target="../activeX/activeX282.xml"/><Relationship Id="rId635" Type="http://schemas.openxmlformats.org/officeDocument/2006/relationships/control" Target="../activeX/activeX394.xml"/><Relationship Id="rId274" Type="http://schemas.openxmlformats.org/officeDocument/2006/relationships/control" Target="../activeX/activeX175.xml"/><Relationship Id="rId481" Type="http://schemas.openxmlformats.org/officeDocument/2006/relationships/control" Target="../activeX/activeX311.xml"/><Relationship Id="rId702" Type="http://schemas.openxmlformats.org/officeDocument/2006/relationships/control" Target="../activeX/activeX430.xml"/><Relationship Id="rId69" Type="http://schemas.openxmlformats.org/officeDocument/2006/relationships/image" Target="../media/image22.emf"/><Relationship Id="rId134" Type="http://schemas.openxmlformats.org/officeDocument/2006/relationships/image" Target="../media/image50.emf"/><Relationship Id="rId579" Type="http://schemas.openxmlformats.org/officeDocument/2006/relationships/control" Target="../activeX/activeX364.xml"/><Relationship Id="rId341" Type="http://schemas.openxmlformats.org/officeDocument/2006/relationships/image" Target="../media/image127.emf"/><Relationship Id="rId439" Type="http://schemas.openxmlformats.org/officeDocument/2006/relationships/image" Target="../media/image160.emf"/><Relationship Id="rId646" Type="http://schemas.openxmlformats.org/officeDocument/2006/relationships/control" Target="../activeX/activeX400.xml"/><Relationship Id="rId201" Type="http://schemas.openxmlformats.org/officeDocument/2006/relationships/control" Target="../activeX/activeX130.xml"/><Relationship Id="rId285" Type="http://schemas.openxmlformats.org/officeDocument/2006/relationships/control" Target="../activeX/activeX185.xml"/><Relationship Id="rId506" Type="http://schemas.openxmlformats.org/officeDocument/2006/relationships/control" Target="../activeX/activeX325.xml"/><Relationship Id="rId492" Type="http://schemas.openxmlformats.org/officeDocument/2006/relationships/control" Target="../activeX/activeX317.xml"/><Relationship Id="rId713" Type="http://schemas.openxmlformats.org/officeDocument/2006/relationships/control" Target="../activeX/activeX436.xml"/><Relationship Id="rId145" Type="http://schemas.openxmlformats.org/officeDocument/2006/relationships/image" Target="../media/image55.emf"/><Relationship Id="rId352" Type="http://schemas.openxmlformats.org/officeDocument/2006/relationships/image" Target="../media/image131.emf"/><Relationship Id="rId212" Type="http://schemas.openxmlformats.org/officeDocument/2006/relationships/control" Target="../activeX/activeX136.xml"/><Relationship Id="rId657" Type="http://schemas.openxmlformats.org/officeDocument/2006/relationships/image" Target="../media/image260.emf"/><Relationship Id="rId296" Type="http://schemas.openxmlformats.org/officeDocument/2006/relationships/image" Target="../media/image112.emf"/><Relationship Id="rId517" Type="http://schemas.openxmlformats.org/officeDocument/2006/relationships/image" Target="../media/image196.emf"/><Relationship Id="rId724" Type="http://schemas.openxmlformats.org/officeDocument/2006/relationships/image" Target="../media/image291.emf"/><Relationship Id="rId60" Type="http://schemas.openxmlformats.org/officeDocument/2006/relationships/control" Target="../activeX/activeX52.xml"/><Relationship Id="rId156" Type="http://schemas.openxmlformats.org/officeDocument/2006/relationships/control" Target="../activeX/activeX105.xml"/><Relationship Id="rId363" Type="http://schemas.openxmlformats.org/officeDocument/2006/relationships/control" Target="../activeX/activeX237.xml"/><Relationship Id="rId570" Type="http://schemas.openxmlformats.org/officeDocument/2006/relationships/control" Target="../activeX/activeX359.xml"/><Relationship Id="rId223" Type="http://schemas.openxmlformats.org/officeDocument/2006/relationships/image" Target="../media/image91.emf"/><Relationship Id="rId430" Type="http://schemas.openxmlformats.org/officeDocument/2006/relationships/control" Target="../activeX/activeX283.xml"/><Relationship Id="rId668" Type="http://schemas.openxmlformats.org/officeDocument/2006/relationships/image" Target="../media/image265.emf"/><Relationship Id="rId18" Type="http://schemas.openxmlformats.org/officeDocument/2006/relationships/control" Target="../activeX/activeX19.xml"/><Relationship Id="rId528" Type="http://schemas.openxmlformats.org/officeDocument/2006/relationships/image" Target="../media/image201.emf"/><Relationship Id="rId735" Type="http://schemas.openxmlformats.org/officeDocument/2006/relationships/control" Target="../activeX/activeX448.xml"/><Relationship Id="rId167" Type="http://schemas.openxmlformats.org/officeDocument/2006/relationships/control" Target="../activeX/activeX111.xml"/><Relationship Id="rId374" Type="http://schemas.openxmlformats.org/officeDocument/2006/relationships/image" Target="../media/image139.emf"/><Relationship Id="rId581" Type="http://schemas.openxmlformats.org/officeDocument/2006/relationships/image" Target="../media/image225.emf"/><Relationship Id="rId71" Type="http://schemas.openxmlformats.org/officeDocument/2006/relationships/image" Target="../media/image23.emf"/><Relationship Id="rId234" Type="http://schemas.openxmlformats.org/officeDocument/2006/relationships/image" Target="../media/image96.emf"/><Relationship Id="rId679" Type="http://schemas.openxmlformats.org/officeDocument/2006/relationships/control" Target="../activeX/activeX418.xml"/><Relationship Id="rId2" Type="http://schemas.openxmlformats.org/officeDocument/2006/relationships/drawing" Target="../drawings/drawing3.xml"/><Relationship Id="rId29" Type="http://schemas.openxmlformats.org/officeDocument/2006/relationships/control" Target="../activeX/activeX30.xml"/><Relationship Id="rId441" Type="http://schemas.openxmlformats.org/officeDocument/2006/relationships/image" Target="../media/image161.emf"/><Relationship Id="rId539" Type="http://schemas.openxmlformats.org/officeDocument/2006/relationships/image" Target="../media/image206.emf"/><Relationship Id="rId746" Type="http://schemas.openxmlformats.org/officeDocument/2006/relationships/image" Target="../media/image302.emf"/><Relationship Id="rId178" Type="http://schemas.openxmlformats.org/officeDocument/2006/relationships/control" Target="../activeX/activeX117.xml"/><Relationship Id="rId301" Type="http://schemas.openxmlformats.org/officeDocument/2006/relationships/control" Target="../activeX/activeX196.xml"/><Relationship Id="rId82" Type="http://schemas.openxmlformats.org/officeDocument/2006/relationships/image" Target="../media/image28.emf"/><Relationship Id="rId385" Type="http://schemas.openxmlformats.org/officeDocument/2006/relationships/control" Target="../activeX/activeX250.xml"/><Relationship Id="rId592" Type="http://schemas.openxmlformats.org/officeDocument/2006/relationships/image" Target="../media/image230.emf"/><Relationship Id="rId606" Type="http://schemas.openxmlformats.org/officeDocument/2006/relationships/image" Target="../media/image237.emf"/><Relationship Id="rId245" Type="http://schemas.openxmlformats.org/officeDocument/2006/relationships/image" Target="../media/image101.emf"/><Relationship Id="rId452" Type="http://schemas.openxmlformats.org/officeDocument/2006/relationships/control" Target="../activeX/activeX296.xml"/><Relationship Id="rId105" Type="http://schemas.openxmlformats.org/officeDocument/2006/relationships/control" Target="../activeX/activeX76.xml"/><Relationship Id="rId312" Type="http://schemas.openxmlformats.org/officeDocument/2006/relationships/control" Target="../activeX/activeX206.xml"/><Relationship Id="rId93" Type="http://schemas.openxmlformats.org/officeDocument/2006/relationships/image" Target="../media/image33.emf"/><Relationship Id="rId189" Type="http://schemas.openxmlformats.org/officeDocument/2006/relationships/image" Target="../media/image75.emf"/><Relationship Id="rId396" Type="http://schemas.openxmlformats.org/officeDocument/2006/relationships/control" Target="../activeX/activeX257.xml"/><Relationship Id="rId617" Type="http://schemas.openxmlformats.org/officeDocument/2006/relationships/image" Target="../media/image242.emf"/><Relationship Id="rId256" Type="http://schemas.openxmlformats.org/officeDocument/2006/relationships/image" Target="../media/image106.emf"/><Relationship Id="rId463" Type="http://schemas.openxmlformats.org/officeDocument/2006/relationships/image" Target="../media/image171.emf"/><Relationship Id="rId670" Type="http://schemas.openxmlformats.org/officeDocument/2006/relationships/image" Target="../media/image266.emf"/><Relationship Id="rId116" Type="http://schemas.openxmlformats.org/officeDocument/2006/relationships/control" Target="../activeX/activeX83.xml"/><Relationship Id="rId323" Type="http://schemas.openxmlformats.org/officeDocument/2006/relationships/control" Target="../activeX/activeX214.xml"/><Relationship Id="rId530" Type="http://schemas.openxmlformats.org/officeDocument/2006/relationships/image" Target="../media/image202.emf"/><Relationship Id="rId20" Type="http://schemas.openxmlformats.org/officeDocument/2006/relationships/control" Target="../activeX/activeX21.xml"/><Relationship Id="rId628" Type="http://schemas.openxmlformats.org/officeDocument/2006/relationships/image" Target="../media/image247.emf"/><Relationship Id="rId267" Type="http://schemas.openxmlformats.org/officeDocument/2006/relationships/control" Target="../activeX/activeX168.xml"/><Relationship Id="rId474" Type="http://schemas.openxmlformats.org/officeDocument/2006/relationships/image" Target="../media/image176.emf"/><Relationship Id="rId127" Type="http://schemas.openxmlformats.org/officeDocument/2006/relationships/image" Target="../media/image47.emf"/><Relationship Id="rId681" Type="http://schemas.openxmlformats.org/officeDocument/2006/relationships/control" Target="../activeX/activeX419.xml"/><Relationship Id="rId737" Type="http://schemas.openxmlformats.org/officeDocument/2006/relationships/control" Target="../activeX/activeX449.xml"/><Relationship Id="rId31" Type="http://schemas.openxmlformats.org/officeDocument/2006/relationships/control" Target="../activeX/activeX32.xml"/><Relationship Id="rId73" Type="http://schemas.openxmlformats.org/officeDocument/2006/relationships/image" Target="../media/image24.emf"/><Relationship Id="rId169" Type="http://schemas.openxmlformats.org/officeDocument/2006/relationships/image" Target="../media/image66.emf"/><Relationship Id="rId334" Type="http://schemas.openxmlformats.org/officeDocument/2006/relationships/control" Target="../activeX/activeX220.xml"/><Relationship Id="rId376" Type="http://schemas.openxmlformats.org/officeDocument/2006/relationships/image" Target="../media/image140.emf"/><Relationship Id="rId541" Type="http://schemas.openxmlformats.org/officeDocument/2006/relationships/image" Target="../media/image207.emf"/><Relationship Id="rId583" Type="http://schemas.openxmlformats.org/officeDocument/2006/relationships/image" Target="../media/image226.emf"/><Relationship Id="rId639" Type="http://schemas.openxmlformats.org/officeDocument/2006/relationships/control" Target="../activeX/activeX396.xml"/><Relationship Id="rId4" Type="http://schemas.openxmlformats.org/officeDocument/2006/relationships/control" Target="../activeX/activeX7.xml"/><Relationship Id="rId180" Type="http://schemas.openxmlformats.org/officeDocument/2006/relationships/image" Target="../media/image71.emf"/><Relationship Id="rId236" Type="http://schemas.openxmlformats.org/officeDocument/2006/relationships/image" Target="../media/image97.emf"/><Relationship Id="rId278" Type="http://schemas.openxmlformats.org/officeDocument/2006/relationships/control" Target="../activeX/activeX179.xml"/><Relationship Id="rId401" Type="http://schemas.openxmlformats.org/officeDocument/2006/relationships/control" Target="../activeX/activeX262.xml"/><Relationship Id="rId443" Type="http://schemas.openxmlformats.org/officeDocument/2006/relationships/image" Target="../media/image162.emf"/><Relationship Id="rId650" Type="http://schemas.openxmlformats.org/officeDocument/2006/relationships/image" Target="../media/image257.emf"/><Relationship Id="rId303" Type="http://schemas.openxmlformats.org/officeDocument/2006/relationships/control" Target="../activeX/activeX197.xml"/><Relationship Id="rId485" Type="http://schemas.openxmlformats.org/officeDocument/2006/relationships/image" Target="../media/image181.emf"/><Relationship Id="rId692" Type="http://schemas.openxmlformats.org/officeDocument/2006/relationships/control" Target="../activeX/activeX425.xml"/><Relationship Id="rId706" Type="http://schemas.openxmlformats.org/officeDocument/2006/relationships/control" Target="../activeX/activeX432.xml"/><Relationship Id="rId748" Type="http://schemas.openxmlformats.org/officeDocument/2006/relationships/image" Target="../media/image303.emf"/><Relationship Id="rId42" Type="http://schemas.openxmlformats.org/officeDocument/2006/relationships/control" Target="../activeX/activeX42.xml"/><Relationship Id="rId84" Type="http://schemas.openxmlformats.org/officeDocument/2006/relationships/image" Target="../media/image29.emf"/><Relationship Id="rId138" Type="http://schemas.openxmlformats.org/officeDocument/2006/relationships/control" Target="../activeX/activeX96.xml"/><Relationship Id="rId345" Type="http://schemas.openxmlformats.org/officeDocument/2006/relationships/control" Target="../activeX/activeX226.xml"/><Relationship Id="rId387" Type="http://schemas.openxmlformats.org/officeDocument/2006/relationships/control" Target="../activeX/activeX251.xml"/><Relationship Id="rId510" Type="http://schemas.openxmlformats.org/officeDocument/2006/relationships/control" Target="../activeX/activeX327.xml"/><Relationship Id="rId552" Type="http://schemas.openxmlformats.org/officeDocument/2006/relationships/image" Target="../media/image212.emf"/><Relationship Id="rId594" Type="http://schemas.openxmlformats.org/officeDocument/2006/relationships/image" Target="../media/image231.emf"/><Relationship Id="rId608" Type="http://schemas.openxmlformats.org/officeDocument/2006/relationships/image" Target="../media/image238.emf"/><Relationship Id="rId191" Type="http://schemas.openxmlformats.org/officeDocument/2006/relationships/image" Target="../media/image76.emf"/><Relationship Id="rId205" Type="http://schemas.openxmlformats.org/officeDocument/2006/relationships/control" Target="../activeX/activeX132.xml"/><Relationship Id="rId247" Type="http://schemas.openxmlformats.org/officeDocument/2006/relationships/image" Target="../media/image102.emf"/><Relationship Id="rId412" Type="http://schemas.openxmlformats.org/officeDocument/2006/relationships/control" Target="../activeX/activeX271.xml"/><Relationship Id="rId107" Type="http://schemas.openxmlformats.org/officeDocument/2006/relationships/control" Target="../activeX/activeX77.xml"/><Relationship Id="rId289" Type="http://schemas.openxmlformats.org/officeDocument/2006/relationships/control" Target="../activeX/activeX189.xml"/><Relationship Id="rId454" Type="http://schemas.openxmlformats.org/officeDocument/2006/relationships/control" Target="../activeX/activeX297.xml"/><Relationship Id="rId496" Type="http://schemas.openxmlformats.org/officeDocument/2006/relationships/image" Target="../media/image186.emf"/><Relationship Id="rId661" Type="http://schemas.openxmlformats.org/officeDocument/2006/relationships/image" Target="../media/image262.emf"/><Relationship Id="rId717" Type="http://schemas.openxmlformats.org/officeDocument/2006/relationships/control" Target="../activeX/activeX438.xml"/><Relationship Id="rId11" Type="http://schemas.openxmlformats.org/officeDocument/2006/relationships/control" Target="../activeX/activeX12.xml"/><Relationship Id="rId53" Type="http://schemas.openxmlformats.org/officeDocument/2006/relationships/control" Target="../activeX/activeX48.xml"/><Relationship Id="rId149" Type="http://schemas.openxmlformats.org/officeDocument/2006/relationships/image" Target="../media/image57.emf"/><Relationship Id="rId314" Type="http://schemas.openxmlformats.org/officeDocument/2006/relationships/image" Target="../media/image116.emf"/><Relationship Id="rId356" Type="http://schemas.openxmlformats.org/officeDocument/2006/relationships/control" Target="../activeX/activeX233.xml"/><Relationship Id="rId398" Type="http://schemas.openxmlformats.org/officeDocument/2006/relationships/control" Target="../activeX/activeX259.xml"/><Relationship Id="rId521" Type="http://schemas.openxmlformats.org/officeDocument/2006/relationships/control" Target="../activeX/activeX333.xml"/><Relationship Id="rId563" Type="http://schemas.openxmlformats.org/officeDocument/2006/relationships/image" Target="../media/image217.emf"/><Relationship Id="rId619" Type="http://schemas.openxmlformats.org/officeDocument/2006/relationships/image" Target="../media/image243.emf"/><Relationship Id="rId95" Type="http://schemas.openxmlformats.org/officeDocument/2006/relationships/image" Target="../media/image34.emf"/><Relationship Id="rId160" Type="http://schemas.openxmlformats.org/officeDocument/2006/relationships/image" Target="../media/image62.emf"/><Relationship Id="rId216" Type="http://schemas.openxmlformats.org/officeDocument/2006/relationships/control" Target="../activeX/activeX138.xml"/><Relationship Id="rId423" Type="http://schemas.openxmlformats.org/officeDocument/2006/relationships/control" Target="../activeX/activeX278.xml"/><Relationship Id="rId258" Type="http://schemas.openxmlformats.org/officeDocument/2006/relationships/image" Target="../media/image107.emf"/><Relationship Id="rId465" Type="http://schemas.openxmlformats.org/officeDocument/2006/relationships/image" Target="../media/image172.emf"/><Relationship Id="rId630" Type="http://schemas.openxmlformats.org/officeDocument/2006/relationships/image" Target="../media/image248.emf"/><Relationship Id="rId672" Type="http://schemas.openxmlformats.org/officeDocument/2006/relationships/image" Target="../media/image267.emf"/><Relationship Id="rId728" Type="http://schemas.openxmlformats.org/officeDocument/2006/relationships/image" Target="../media/image293.emf"/><Relationship Id="rId22" Type="http://schemas.openxmlformats.org/officeDocument/2006/relationships/control" Target="../activeX/activeX23.xml"/><Relationship Id="rId64" Type="http://schemas.openxmlformats.org/officeDocument/2006/relationships/control" Target="../activeX/activeX54.xml"/><Relationship Id="rId118" Type="http://schemas.openxmlformats.org/officeDocument/2006/relationships/control" Target="../activeX/activeX84.xml"/><Relationship Id="rId325" Type="http://schemas.openxmlformats.org/officeDocument/2006/relationships/control" Target="../activeX/activeX215.xml"/><Relationship Id="rId367" Type="http://schemas.openxmlformats.org/officeDocument/2006/relationships/control" Target="../activeX/activeX240.xml"/><Relationship Id="rId532" Type="http://schemas.openxmlformats.org/officeDocument/2006/relationships/image" Target="../media/image203.emf"/><Relationship Id="rId574" Type="http://schemas.openxmlformats.org/officeDocument/2006/relationships/image" Target="../media/image222.emf"/><Relationship Id="rId171" Type="http://schemas.openxmlformats.org/officeDocument/2006/relationships/image" Target="../media/image67.emf"/><Relationship Id="rId227" Type="http://schemas.openxmlformats.org/officeDocument/2006/relationships/image" Target="../media/image93.emf"/><Relationship Id="rId269" Type="http://schemas.openxmlformats.org/officeDocument/2006/relationships/control" Target="../activeX/activeX170.xml"/><Relationship Id="rId434" Type="http://schemas.openxmlformats.org/officeDocument/2006/relationships/control" Target="../activeX/activeX286.xml"/><Relationship Id="rId476" Type="http://schemas.openxmlformats.org/officeDocument/2006/relationships/image" Target="../media/image177.emf"/><Relationship Id="rId641" Type="http://schemas.openxmlformats.org/officeDocument/2006/relationships/image" Target="../media/image253.emf"/><Relationship Id="rId683" Type="http://schemas.openxmlformats.org/officeDocument/2006/relationships/control" Target="../activeX/activeX420.xml"/><Relationship Id="rId739" Type="http://schemas.openxmlformats.org/officeDocument/2006/relationships/control" Target="../activeX/activeX450.xml"/><Relationship Id="rId33" Type="http://schemas.openxmlformats.org/officeDocument/2006/relationships/control" Target="../activeX/activeX34.xml"/><Relationship Id="rId129" Type="http://schemas.openxmlformats.org/officeDocument/2006/relationships/control" Target="../activeX/activeX91.xml"/><Relationship Id="rId280" Type="http://schemas.openxmlformats.org/officeDocument/2006/relationships/control" Target="../activeX/activeX180.xml"/><Relationship Id="rId336" Type="http://schemas.openxmlformats.org/officeDocument/2006/relationships/control" Target="../activeX/activeX221.xml"/><Relationship Id="rId501" Type="http://schemas.openxmlformats.org/officeDocument/2006/relationships/control" Target="../activeX/activeX322.xml"/><Relationship Id="rId543" Type="http://schemas.openxmlformats.org/officeDocument/2006/relationships/image" Target="../media/image208.emf"/><Relationship Id="rId75" Type="http://schemas.openxmlformats.org/officeDocument/2006/relationships/image" Target="../media/image25.emf"/><Relationship Id="rId140" Type="http://schemas.openxmlformats.org/officeDocument/2006/relationships/control" Target="../activeX/activeX97.xml"/><Relationship Id="rId182" Type="http://schemas.openxmlformats.org/officeDocument/2006/relationships/image" Target="../media/image72.emf"/><Relationship Id="rId378" Type="http://schemas.openxmlformats.org/officeDocument/2006/relationships/image" Target="../media/image141.emf"/><Relationship Id="rId403" Type="http://schemas.openxmlformats.org/officeDocument/2006/relationships/control" Target="../activeX/activeX264.xml"/><Relationship Id="rId585" Type="http://schemas.openxmlformats.org/officeDocument/2006/relationships/image" Target="../media/image227.emf"/><Relationship Id="rId750" Type="http://schemas.openxmlformats.org/officeDocument/2006/relationships/image" Target="../media/image304.emf"/><Relationship Id="rId6" Type="http://schemas.openxmlformats.org/officeDocument/2006/relationships/control" Target="../activeX/activeX8.xml"/><Relationship Id="rId238" Type="http://schemas.openxmlformats.org/officeDocument/2006/relationships/image" Target="../media/image98.emf"/><Relationship Id="rId445" Type="http://schemas.openxmlformats.org/officeDocument/2006/relationships/control" Target="../activeX/activeX292.xml"/><Relationship Id="rId487" Type="http://schemas.openxmlformats.org/officeDocument/2006/relationships/image" Target="../media/image182.emf"/><Relationship Id="rId610" Type="http://schemas.openxmlformats.org/officeDocument/2006/relationships/image" Target="../media/image239.emf"/><Relationship Id="rId652" Type="http://schemas.openxmlformats.org/officeDocument/2006/relationships/image" Target="../media/image258.emf"/><Relationship Id="rId694" Type="http://schemas.openxmlformats.org/officeDocument/2006/relationships/control" Target="../activeX/activeX426.xml"/><Relationship Id="rId708" Type="http://schemas.openxmlformats.org/officeDocument/2006/relationships/control" Target="../activeX/activeX433.xml"/><Relationship Id="rId291" Type="http://schemas.openxmlformats.org/officeDocument/2006/relationships/control" Target="../activeX/activeX191.xml"/><Relationship Id="rId305" Type="http://schemas.openxmlformats.org/officeDocument/2006/relationships/control" Target="../activeX/activeX199.xml"/><Relationship Id="rId347" Type="http://schemas.openxmlformats.org/officeDocument/2006/relationships/control" Target="../activeX/activeX227.xml"/><Relationship Id="rId512" Type="http://schemas.openxmlformats.org/officeDocument/2006/relationships/control" Target="../activeX/activeX328.xml"/><Relationship Id="rId44" Type="http://schemas.openxmlformats.org/officeDocument/2006/relationships/control" Target="../activeX/activeX43.xml"/><Relationship Id="rId86" Type="http://schemas.openxmlformats.org/officeDocument/2006/relationships/image" Target="../media/image30.emf"/><Relationship Id="rId151" Type="http://schemas.openxmlformats.org/officeDocument/2006/relationships/image" Target="../media/image58.emf"/><Relationship Id="rId389" Type="http://schemas.openxmlformats.org/officeDocument/2006/relationships/control" Target="../activeX/activeX252.xml"/><Relationship Id="rId554" Type="http://schemas.openxmlformats.org/officeDocument/2006/relationships/image" Target="../media/image213.emf"/><Relationship Id="rId596" Type="http://schemas.openxmlformats.org/officeDocument/2006/relationships/image" Target="../media/image232.emf"/><Relationship Id="rId193" Type="http://schemas.openxmlformats.org/officeDocument/2006/relationships/image" Target="../media/image77.emf"/><Relationship Id="rId207" Type="http://schemas.openxmlformats.org/officeDocument/2006/relationships/control" Target="../activeX/activeX133.xml"/><Relationship Id="rId249" Type="http://schemas.openxmlformats.org/officeDocument/2006/relationships/image" Target="../media/image103.emf"/><Relationship Id="rId414" Type="http://schemas.openxmlformats.org/officeDocument/2006/relationships/control" Target="../activeX/activeX272.xml"/><Relationship Id="rId456" Type="http://schemas.openxmlformats.org/officeDocument/2006/relationships/control" Target="../activeX/activeX298.xml"/><Relationship Id="rId498" Type="http://schemas.openxmlformats.org/officeDocument/2006/relationships/image" Target="../media/image187.emf"/><Relationship Id="rId621" Type="http://schemas.openxmlformats.org/officeDocument/2006/relationships/image" Target="../media/image244.emf"/><Relationship Id="rId663" Type="http://schemas.openxmlformats.org/officeDocument/2006/relationships/image" Target="../media/image263.emf"/><Relationship Id="rId13" Type="http://schemas.openxmlformats.org/officeDocument/2006/relationships/control" Target="../activeX/activeX14.xml"/><Relationship Id="rId109" Type="http://schemas.openxmlformats.org/officeDocument/2006/relationships/image" Target="../media/image40.emf"/><Relationship Id="rId260" Type="http://schemas.openxmlformats.org/officeDocument/2006/relationships/control" Target="../activeX/activeX162.xml"/><Relationship Id="rId316" Type="http://schemas.openxmlformats.org/officeDocument/2006/relationships/control" Target="../activeX/activeX209.xml"/><Relationship Id="rId523" Type="http://schemas.openxmlformats.org/officeDocument/2006/relationships/control" Target="../activeX/activeX334.xml"/><Relationship Id="rId719" Type="http://schemas.openxmlformats.org/officeDocument/2006/relationships/control" Target="../activeX/activeX439.xml"/><Relationship Id="rId55" Type="http://schemas.openxmlformats.org/officeDocument/2006/relationships/control" Target="../activeX/activeX49.xml"/><Relationship Id="rId97" Type="http://schemas.openxmlformats.org/officeDocument/2006/relationships/image" Target="../media/image35.emf"/><Relationship Id="rId120" Type="http://schemas.openxmlformats.org/officeDocument/2006/relationships/control" Target="../activeX/activeX86.xml"/><Relationship Id="rId358" Type="http://schemas.openxmlformats.org/officeDocument/2006/relationships/control" Target="../activeX/activeX234.xml"/><Relationship Id="rId565" Type="http://schemas.openxmlformats.org/officeDocument/2006/relationships/image" Target="../media/image218.emf"/><Relationship Id="rId730" Type="http://schemas.openxmlformats.org/officeDocument/2006/relationships/image" Target="../media/image294.emf"/><Relationship Id="rId162" Type="http://schemas.openxmlformats.org/officeDocument/2006/relationships/image" Target="../media/image63.emf"/><Relationship Id="rId218" Type="http://schemas.openxmlformats.org/officeDocument/2006/relationships/control" Target="../activeX/activeX139.xml"/><Relationship Id="rId425" Type="http://schemas.openxmlformats.org/officeDocument/2006/relationships/control" Target="../activeX/activeX280.xml"/><Relationship Id="rId467" Type="http://schemas.openxmlformats.org/officeDocument/2006/relationships/image" Target="../media/image173.emf"/><Relationship Id="rId632" Type="http://schemas.openxmlformats.org/officeDocument/2006/relationships/image" Target="../media/image249.emf"/><Relationship Id="rId271" Type="http://schemas.openxmlformats.org/officeDocument/2006/relationships/control" Target="../activeX/activeX172.xml"/><Relationship Id="rId674" Type="http://schemas.openxmlformats.org/officeDocument/2006/relationships/image" Target="../media/image268.emf"/><Relationship Id="rId24" Type="http://schemas.openxmlformats.org/officeDocument/2006/relationships/control" Target="../activeX/activeX25.xml"/><Relationship Id="rId66" Type="http://schemas.openxmlformats.org/officeDocument/2006/relationships/control" Target="../activeX/activeX55.xml"/><Relationship Id="rId131" Type="http://schemas.openxmlformats.org/officeDocument/2006/relationships/control" Target="../activeX/activeX92.xml"/><Relationship Id="rId327" Type="http://schemas.openxmlformats.org/officeDocument/2006/relationships/control" Target="../activeX/activeX216.xml"/><Relationship Id="rId369" Type="http://schemas.openxmlformats.org/officeDocument/2006/relationships/image" Target="../media/image137.emf"/><Relationship Id="rId534" Type="http://schemas.openxmlformats.org/officeDocument/2006/relationships/image" Target="../media/image204.emf"/><Relationship Id="rId576" Type="http://schemas.openxmlformats.org/officeDocument/2006/relationships/image" Target="../media/image223.emf"/><Relationship Id="rId741" Type="http://schemas.openxmlformats.org/officeDocument/2006/relationships/control" Target="../activeX/activeX451.xml"/><Relationship Id="rId173" Type="http://schemas.openxmlformats.org/officeDocument/2006/relationships/image" Target="../media/image68.emf"/><Relationship Id="rId229" Type="http://schemas.openxmlformats.org/officeDocument/2006/relationships/control" Target="../activeX/activeX145.xml"/><Relationship Id="rId380" Type="http://schemas.openxmlformats.org/officeDocument/2006/relationships/image" Target="../media/image142.emf"/><Relationship Id="rId436" Type="http://schemas.openxmlformats.org/officeDocument/2006/relationships/control" Target="../activeX/activeX287.xml"/><Relationship Id="rId601" Type="http://schemas.openxmlformats.org/officeDocument/2006/relationships/control" Target="../activeX/activeX376.xml"/><Relationship Id="rId643" Type="http://schemas.openxmlformats.org/officeDocument/2006/relationships/image" Target="../media/image254.emf"/><Relationship Id="rId240" Type="http://schemas.openxmlformats.org/officeDocument/2006/relationships/control" Target="../activeX/activeX151.xml"/><Relationship Id="rId478" Type="http://schemas.openxmlformats.org/officeDocument/2006/relationships/image" Target="../media/image178.emf"/><Relationship Id="rId685" Type="http://schemas.openxmlformats.org/officeDocument/2006/relationships/image" Target="../media/image273.emf"/><Relationship Id="rId35" Type="http://schemas.openxmlformats.org/officeDocument/2006/relationships/control" Target="../activeX/activeX36.xml"/><Relationship Id="rId77" Type="http://schemas.openxmlformats.org/officeDocument/2006/relationships/control" Target="../activeX/activeX61.xml"/><Relationship Id="rId100" Type="http://schemas.openxmlformats.org/officeDocument/2006/relationships/image" Target="../media/image36.emf"/><Relationship Id="rId282" Type="http://schemas.openxmlformats.org/officeDocument/2006/relationships/control" Target="../activeX/activeX182.xml"/><Relationship Id="rId338" Type="http://schemas.openxmlformats.org/officeDocument/2006/relationships/control" Target="../activeX/activeX222.xml"/><Relationship Id="rId503" Type="http://schemas.openxmlformats.org/officeDocument/2006/relationships/control" Target="../activeX/activeX323.xml"/><Relationship Id="rId545" Type="http://schemas.openxmlformats.org/officeDocument/2006/relationships/image" Target="../media/image209.emf"/><Relationship Id="rId587" Type="http://schemas.openxmlformats.org/officeDocument/2006/relationships/image" Target="../media/image228.emf"/><Relationship Id="rId710" Type="http://schemas.openxmlformats.org/officeDocument/2006/relationships/control" Target="../activeX/activeX434.xml"/><Relationship Id="rId752" Type="http://schemas.openxmlformats.org/officeDocument/2006/relationships/image" Target="../media/image305.emf"/><Relationship Id="rId8" Type="http://schemas.openxmlformats.org/officeDocument/2006/relationships/control" Target="../activeX/activeX9.xml"/><Relationship Id="rId142" Type="http://schemas.openxmlformats.org/officeDocument/2006/relationships/control" Target="../activeX/activeX98.xml"/><Relationship Id="rId184" Type="http://schemas.openxmlformats.org/officeDocument/2006/relationships/image" Target="../media/image73.emf"/><Relationship Id="rId391" Type="http://schemas.openxmlformats.org/officeDocument/2006/relationships/control" Target="../activeX/activeX253.xml"/><Relationship Id="rId405" Type="http://schemas.openxmlformats.org/officeDocument/2006/relationships/control" Target="../activeX/activeX266.xml"/><Relationship Id="rId447" Type="http://schemas.openxmlformats.org/officeDocument/2006/relationships/control" Target="../activeX/activeX293.xml"/><Relationship Id="rId612" Type="http://schemas.openxmlformats.org/officeDocument/2006/relationships/image" Target="../media/image240.emf"/><Relationship Id="rId251" Type="http://schemas.openxmlformats.org/officeDocument/2006/relationships/control" Target="../activeX/activeX157.xml"/><Relationship Id="rId489" Type="http://schemas.openxmlformats.org/officeDocument/2006/relationships/image" Target="../media/image183.emf"/><Relationship Id="rId654" Type="http://schemas.openxmlformats.org/officeDocument/2006/relationships/control" Target="../activeX/activeX405.xml"/><Relationship Id="rId696" Type="http://schemas.openxmlformats.org/officeDocument/2006/relationships/control" Target="../activeX/activeX427.xml"/><Relationship Id="rId46" Type="http://schemas.openxmlformats.org/officeDocument/2006/relationships/control" Target="../activeX/activeX44.xml"/><Relationship Id="rId293" Type="http://schemas.openxmlformats.org/officeDocument/2006/relationships/control" Target="../activeX/activeX192.xml"/><Relationship Id="rId307" Type="http://schemas.openxmlformats.org/officeDocument/2006/relationships/control" Target="../activeX/activeX201.xml"/><Relationship Id="rId349" Type="http://schemas.openxmlformats.org/officeDocument/2006/relationships/control" Target="../activeX/activeX228.xml"/><Relationship Id="rId514" Type="http://schemas.openxmlformats.org/officeDocument/2006/relationships/control" Target="../activeX/activeX329.xml"/><Relationship Id="rId556" Type="http://schemas.openxmlformats.org/officeDocument/2006/relationships/image" Target="../media/image214.emf"/><Relationship Id="rId721" Type="http://schemas.openxmlformats.org/officeDocument/2006/relationships/control" Target="../activeX/activeX440.xml"/><Relationship Id="rId88" Type="http://schemas.openxmlformats.org/officeDocument/2006/relationships/control" Target="../activeX/activeX67.xml"/><Relationship Id="rId111" Type="http://schemas.openxmlformats.org/officeDocument/2006/relationships/image" Target="../media/image41.emf"/><Relationship Id="rId153" Type="http://schemas.openxmlformats.org/officeDocument/2006/relationships/image" Target="../media/image59.emf"/><Relationship Id="rId195" Type="http://schemas.openxmlformats.org/officeDocument/2006/relationships/image" Target="../media/image78.emf"/><Relationship Id="rId209" Type="http://schemas.openxmlformats.org/officeDocument/2006/relationships/image" Target="../media/image84.emf"/><Relationship Id="rId360" Type="http://schemas.openxmlformats.org/officeDocument/2006/relationships/control" Target="../activeX/activeX235.xml"/><Relationship Id="rId416" Type="http://schemas.openxmlformats.org/officeDocument/2006/relationships/control" Target="../activeX/activeX273.xml"/><Relationship Id="rId598" Type="http://schemas.openxmlformats.org/officeDocument/2006/relationships/image" Target="../media/image233.emf"/><Relationship Id="rId220" Type="http://schemas.openxmlformats.org/officeDocument/2006/relationships/control" Target="../activeX/activeX140.xml"/><Relationship Id="rId458" Type="http://schemas.openxmlformats.org/officeDocument/2006/relationships/control" Target="../activeX/activeX299.xml"/><Relationship Id="rId623" Type="http://schemas.openxmlformats.org/officeDocument/2006/relationships/control" Target="../activeX/activeX388.xml"/><Relationship Id="rId665" Type="http://schemas.openxmlformats.org/officeDocument/2006/relationships/control" Target="../activeX/activeX411.xml"/><Relationship Id="rId15" Type="http://schemas.openxmlformats.org/officeDocument/2006/relationships/control" Target="../activeX/activeX16.xml"/><Relationship Id="rId57" Type="http://schemas.openxmlformats.org/officeDocument/2006/relationships/image" Target="../media/image16.emf"/><Relationship Id="rId262" Type="http://schemas.openxmlformats.org/officeDocument/2006/relationships/control" Target="../activeX/activeX163.xml"/><Relationship Id="rId318" Type="http://schemas.openxmlformats.org/officeDocument/2006/relationships/control" Target="../activeX/activeX211.xml"/><Relationship Id="rId525" Type="http://schemas.openxmlformats.org/officeDocument/2006/relationships/control" Target="../activeX/activeX335.xml"/><Relationship Id="rId567" Type="http://schemas.openxmlformats.org/officeDocument/2006/relationships/image" Target="../media/image219.emf"/><Relationship Id="rId732" Type="http://schemas.openxmlformats.org/officeDocument/2006/relationships/image" Target="../media/image295.emf"/><Relationship Id="rId99" Type="http://schemas.openxmlformats.org/officeDocument/2006/relationships/control" Target="../activeX/activeX73.xml"/><Relationship Id="rId122" Type="http://schemas.openxmlformats.org/officeDocument/2006/relationships/control" Target="../activeX/activeX87.xml"/><Relationship Id="rId164" Type="http://schemas.openxmlformats.org/officeDocument/2006/relationships/image" Target="../media/image64.emf"/><Relationship Id="rId371" Type="http://schemas.openxmlformats.org/officeDocument/2006/relationships/image" Target="../media/image138.emf"/><Relationship Id="rId427" Type="http://schemas.openxmlformats.org/officeDocument/2006/relationships/image" Target="../media/image155.emf"/><Relationship Id="rId469" Type="http://schemas.openxmlformats.org/officeDocument/2006/relationships/image" Target="../media/image174.emf"/><Relationship Id="rId634" Type="http://schemas.openxmlformats.org/officeDocument/2006/relationships/image" Target="../media/image250.emf"/><Relationship Id="rId676" Type="http://schemas.openxmlformats.org/officeDocument/2006/relationships/image" Target="../media/image269.emf"/><Relationship Id="rId26" Type="http://schemas.openxmlformats.org/officeDocument/2006/relationships/control" Target="../activeX/activeX27.xml"/><Relationship Id="rId231" Type="http://schemas.openxmlformats.org/officeDocument/2006/relationships/control" Target="../activeX/activeX146.xml"/><Relationship Id="rId273" Type="http://schemas.openxmlformats.org/officeDocument/2006/relationships/control" Target="../activeX/activeX174.xml"/><Relationship Id="rId329" Type="http://schemas.openxmlformats.org/officeDocument/2006/relationships/control" Target="../activeX/activeX217.xml"/><Relationship Id="rId480" Type="http://schemas.openxmlformats.org/officeDocument/2006/relationships/image" Target="../media/image179.emf"/><Relationship Id="rId536" Type="http://schemas.openxmlformats.org/officeDocument/2006/relationships/image" Target="../media/image205.emf"/><Relationship Id="rId701" Type="http://schemas.openxmlformats.org/officeDocument/2006/relationships/image" Target="../media/image281.emf"/><Relationship Id="rId68" Type="http://schemas.openxmlformats.org/officeDocument/2006/relationships/control" Target="../activeX/activeX56.xml"/><Relationship Id="rId133" Type="http://schemas.openxmlformats.org/officeDocument/2006/relationships/control" Target="../activeX/activeX93.xml"/><Relationship Id="rId175" Type="http://schemas.openxmlformats.org/officeDocument/2006/relationships/image" Target="../media/image69.emf"/><Relationship Id="rId340" Type="http://schemas.openxmlformats.org/officeDocument/2006/relationships/control" Target="../activeX/activeX223.xml"/><Relationship Id="rId578" Type="http://schemas.openxmlformats.org/officeDocument/2006/relationships/image" Target="../media/image224.emf"/><Relationship Id="rId743" Type="http://schemas.openxmlformats.org/officeDocument/2006/relationships/control" Target="../activeX/activeX452.xml"/><Relationship Id="rId200" Type="http://schemas.openxmlformats.org/officeDocument/2006/relationships/control" Target="../activeX/activeX129.xml"/><Relationship Id="rId382" Type="http://schemas.openxmlformats.org/officeDocument/2006/relationships/image" Target="../media/image143.emf"/><Relationship Id="rId438" Type="http://schemas.openxmlformats.org/officeDocument/2006/relationships/control" Target="../activeX/activeX288.xml"/><Relationship Id="rId603" Type="http://schemas.openxmlformats.org/officeDocument/2006/relationships/control" Target="../activeX/activeX377.xml"/><Relationship Id="rId645" Type="http://schemas.openxmlformats.org/officeDocument/2006/relationships/image" Target="../media/image255.emf"/><Relationship Id="rId687" Type="http://schemas.openxmlformats.org/officeDocument/2006/relationships/image" Target="../media/image274.emf"/><Relationship Id="rId242" Type="http://schemas.openxmlformats.org/officeDocument/2006/relationships/control" Target="../activeX/activeX152.xml"/><Relationship Id="rId284" Type="http://schemas.openxmlformats.org/officeDocument/2006/relationships/control" Target="../activeX/activeX184.xml"/><Relationship Id="rId491" Type="http://schemas.openxmlformats.org/officeDocument/2006/relationships/image" Target="../media/image184.emf"/><Relationship Id="rId505" Type="http://schemas.openxmlformats.org/officeDocument/2006/relationships/image" Target="../media/image190.emf"/><Relationship Id="rId712" Type="http://schemas.openxmlformats.org/officeDocument/2006/relationships/control" Target="../activeX/activeX435.xml"/><Relationship Id="rId37" Type="http://schemas.openxmlformats.org/officeDocument/2006/relationships/control" Target="../activeX/activeX38.xml"/><Relationship Id="rId79" Type="http://schemas.openxmlformats.org/officeDocument/2006/relationships/control" Target="../activeX/activeX62.xml"/><Relationship Id="rId102" Type="http://schemas.openxmlformats.org/officeDocument/2006/relationships/image" Target="../media/image37.emf"/><Relationship Id="rId144" Type="http://schemas.openxmlformats.org/officeDocument/2006/relationships/control" Target="../activeX/activeX99.xml"/><Relationship Id="rId547" Type="http://schemas.openxmlformats.org/officeDocument/2006/relationships/image" Target="../media/image210.emf"/><Relationship Id="rId589" Type="http://schemas.openxmlformats.org/officeDocument/2006/relationships/control" Target="../activeX/activeX370.xml"/><Relationship Id="rId754" Type="http://schemas.openxmlformats.org/officeDocument/2006/relationships/image" Target="../media/image306.emf"/><Relationship Id="rId90" Type="http://schemas.openxmlformats.org/officeDocument/2006/relationships/control" Target="../activeX/activeX68.xml"/><Relationship Id="rId186" Type="http://schemas.openxmlformats.org/officeDocument/2006/relationships/image" Target="../media/image74.emf"/><Relationship Id="rId351" Type="http://schemas.openxmlformats.org/officeDocument/2006/relationships/control" Target="../activeX/activeX230.xml"/><Relationship Id="rId393" Type="http://schemas.openxmlformats.org/officeDocument/2006/relationships/control" Target="../activeX/activeX254.xml"/><Relationship Id="rId407" Type="http://schemas.openxmlformats.org/officeDocument/2006/relationships/control" Target="../activeX/activeX268.xml"/><Relationship Id="rId449" Type="http://schemas.openxmlformats.org/officeDocument/2006/relationships/control" Target="../activeX/activeX294.xml"/><Relationship Id="rId614" Type="http://schemas.openxmlformats.org/officeDocument/2006/relationships/image" Target="../media/image241.emf"/><Relationship Id="rId656" Type="http://schemas.openxmlformats.org/officeDocument/2006/relationships/control" Target="../activeX/activeX406.xml"/><Relationship Id="rId211" Type="http://schemas.openxmlformats.org/officeDocument/2006/relationships/image" Target="../media/image85.emf"/><Relationship Id="rId253" Type="http://schemas.openxmlformats.org/officeDocument/2006/relationships/control" Target="../activeX/activeX158.xml"/><Relationship Id="rId295" Type="http://schemas.openxmlformats.org/officeDocument/2006/relationships/control" Target="../activeX/activeX193.xml"/><Relationship Id="rId309" Type="http://schemas.openxmlformats.org/officeDocument/2006/relationships/control" Target="../activeX/activeX203.xml"/><Relationship Id="rId460" Type="http://schemas.openxmlformats.org/officeDocument/2006/relationships/control" Target="../activeX/activeX300.xml"/><Relationship Id="rId516" Type="http://schemas.openxmlformats.org/officeDocument/2006/relationships/control" Target="../activeX/activeX330.xml"/><Relationship Id="rId698" Type="http://schemas.openxmlformats.org/officeDocument/2006/relationships/control" Target="../activeX/activeX428.xml"/><Relationship Id="rId48" Type="http://schemas.openxmlformats.org/officeDocument/2006/relationships/control" Target="../activeX/activeX45.xml"/><Relationship Id="rId113" Type="http://schemas.openxmlformats.org/officeDocument/2006/relationships/control" Target="../activeX/activeX81.xml"/><Relationship Id="rId320" Type="http://schemas.openxmlformats.org/officeDocument/2006/relationships/control" Target="../activeX/activeX212.xml"/><Relationship Id="rId558" Type="http://schemas.openxmlformats.org/officeDocument/2006/relationships/image" Target="../media/image215.emf"/><Relationship Id="rId723" Type="http://schemas.openxmlformats.org/officeDocument/2006/relationships/control" Target="../activeX/activeX442.xml"/><Relationship Id="rId155" Type="http://schemas.openxmlformats.org/officeDocument/2006/relationships/image" Target="../media/image60.emf"/><Relationship Id="rId197" Type="http://schemas.openxmlformats.org/officeDocument/2006/relationships/image" Target="../media/image79.emf"/><Relationship Id="rId362" Type="http://schemas.openxmlformats.org/officeDocument/2006/relationships/control" Target="../activeX/activeX236.xml"/><Relationship Id="rId418" Type="http://schemas.openxmlformats.org/officeDocument/2006/relationships/control" Target="../activeX/activeX274.xml"/><Relationship Id="rId625" Type="http://schemas.openxmlformats.org/officeDocument/2006/relationships/control" Target="../activeX/activeX389.xml"/><Relationship Id="rId222" Type="http://schemas.openxmlformats.org/officeDocument/2006/relationships/control" Target="../activeX/activeX141.xml"/><Relationship Id="rId264" Type="http://schemas.openxmlformats.org/officeDocument/2006/relationships/control" Target="../activeX/activeX165.xml"/><Relationship Id="rId471" Type="http://schemas.openxmlformats.org/officeDocument/2006/relationships/image" Target="../media/image175.emf"/><Relationship Id="rId667" Type="http://schemas.openxmlformats.org/officeDocument/2006/relationships/control" Target="../activeX/activeX412.xml"/><Relationship Id="rId17" Type="http://schemas.openxmlformats.org/officeDocument/2006/relationships/control" Target="../activeX/activeX18.xml"/><Relationship Id="rId59" Type="http://schemas.openxmlformats.org/officeDocument/2006/relationships/image" Target="../media/image17.emf"/><Relationship Id="rId124" Type="http://schemas.openxmlformats.org/officeDocument/2006/relationships/control" Target="../activeX/activeX88.xml"/><Relationship Id="rId527" Type="http://schemas.openxmlformats.org/officeDocument/2006/relationships/control" Target="../activeX/activeX336.xml"/><Relationship Id="rId569" Type="http://schemas.openxmlformats.org/officeDocument/2006/relationships/image" Target="../media/image220.emf"/><Relationship Id="rId734" Type="http://schemas.openxmlformats.org/officeDocument/2006/relationships/image" Target="../media/image296.emf"/><Relationship Id="rId70" Type="http://schemas.openxmlformats.org/officeDocument/2006/relationships/control" Target="../activeX/activeX57.xml"/><Relationship Id="rId166" Type="http://schemas.openxmlformats.org/officeDocument/2006/relationships/image" Target="../media/image65.emf"/><Relationship Id="rId331" Type="http://schemas.openxmlformats.org/officeDocument/2006/relationships/image" Target="../media/image122.emf"/><Relationship Id="rId373" Type="http://schemas.openxmlformats.org/officeDocument/2006/relationships/control" Target="../activeX/activeX244.xml"/><Relationship Id="rId429" Type="http://schemas.openxmlformats.org/officeDocument/2006/relationships/image" Target="../media/image156.emf"/><Relationship Id="rId580" Type="http://schemas.openxmlformats.org/officeDocument/2006/relationships/control" Target="../activeX/activeX365.xml"/><Relationship Id="rId636" Type="http://schemas.openxmlformats.org/officeDocument/2006/relationships/image" Target="../media/image251.emf"/><Relationship Id="rId1" Type="http://schemas.openxmlformats.org/officeDocument/2006/relationships/printerSettings" Target="../printerSettings/printerSettings5.bin"/><Relationship Id="rId233" Type="http://schemas.openxmlformats.org/officeDocument/2006/relationships/control" Target="../activeX/activeX147.xml"/><Relationship Id="rId440" Type="http://schemas.openxmlformats.org/officeDocument/2006/relationships/control" Target="../activeX/activeX289.xml"/><Relationship Id="rId678" Type="http://schemas.openxmlformats.org/officeDocument/2006/relationships/image" Target="../media/image270.emf"/><Relationship Id="rId28" Type="http://schemas.openxmlformats.org/officeDocument/2006/relationships/control" Target="../activeX/activeX29.xml"/><Relationship Id="rId275" Type="http://schemas.openxmlformats.org/officeDocument/2006/relationships/control" Target="../activeX/activeX176.xml"/><Relationship Id="rId300" Type="http://schemas.openxmlformats.org/officeDocument/2006/relationships/image" Target="../media/image114.emf"/><Relationship Id="rId482" Type="http://schemas.openxmlformats.org/officeDocument/2006/relationships/image" Target="../media/image180.emf"/><Relationship Id="rId538" Type="http://schemas.openxmlformats.org/officeDocument/2006/relationships/control" Target="../activeX/activeX342.xml"/><Relationship Id="rId703" Type="http://schemas.openxmlformats.org/officeDocument/2006/relationships/image" Target="../media/image282.emf"/><Relationship Id="rId745" Type="http://schemas.openxmlformats.org/officeDocument/2006/relationships/control" Target="../activeX/activeX453.xml"/><Relationship Id="rId81" Type="http://schemas.openxmlformats.org/officeDocument/2006/relationships/control" Target="../activeX/activeX63.xml"/><Relationship Id="rId135" Type="http://schemas.openxmlformats.org/officeDocument/2006/relationships/control" Target="../activeX/activeX94.xml"/><Relationship Id="rId177" Type="http://schemas.openxmlformats.org/officeDocument/2006/relationships/image" Target="../media/image70.emf"/><Relationship Id="rId342" Type="http://schemas.openxmlformats.org/officeDocument/2006/relationships/control" Target="../activeX/activeX224.xml"/><Relationship Id="rId384" Type="http://schemas.openxmlformats.org/officeDocument/2006/relationships/image" Target="../media/image144.emf"/><Relationship Id="rId591" Type="http://schemas.openxmlformats.org/officeDocument/2006/relationships/control" Target="../activeX/activeX371.xml"/><Relationship Id="rId605" Type="http://schemas.openxmlformats.org/officeDocument/2006/relationships/control" Target="../activeX/activeX378.xml"/><Relationship Id="rId202" Type="http://schemas.openxmlformats.org/officeDocument/2006/relationships/image" Target="../media/image81.emf"/><Relationship Id="rId244" Type="http://schemas.openxmlformats.org/officeDocument/2006/relationships/control" Target="../activeX/activeX153.xml"/><Relationship Id="rId647" Type="http://schemas.openxmlformats.org/officeDocument/2006/relationships/image" Target="../media/image256.emf"/><Relationship Id="rId689" Type="http://schemas.openxmlformats.org/officeDocument/2006/relationships/image" Target="../media/image275.emf"/><Relationship Id="rId39" Type="http://schemas.openxmlformats.org/officeDocument/2006/relationships/control" Target="../activeX/activeX40.xml"/><Relationship Id="rId286" Type="http://schemas.openxmlformats.org/officeDocument/2006/relationships/control" Target="../activeX/activeX186.xml"/><Relationship Id="rId451" Type="http://schemas.openxmlformats.org/officeDocument/2006/relationships/control" Target="../activeX/activeX295.xml"/><Relationship Id="rId493" Type="http://schemas.openxmlformats.org/officeDocument/2006/relationships/image" Target="../media/image185.emf"/><Relationship Id="rId507" Type="http://schemas.openxmlformats.org/officeDocument/2006/relationships/image" Target="../media/image191.emf"/><Relationship Id="rId549" Type="http://schemas.openxmlformats.org/officeDocument/2006/relationships/image" Target="../media/image211.emf"/><Relationship Id="rId714" Type="http://schemas.openxmlformats.org/officeDocument/2006/relationships/image" Target="../media/image287.emf"/><Relationship Id="rId50" Type="http://schemas.openxmlformats.org/officeDocument/2006/relationships/image" Target="../media/image13.emf"/><Relationship Id="rId104" Type="http://schemas.openxmlformats.org/officeDocument/2006/relationships/image" Target="../media/image38.emf"/><Relationship Id="rId146" Type="http://schemas.openxmlformats.org/officeDocument/2006/relationships/control" Target="../activeX/activeX100.xml"/><Relationship Id="rId188" Type="http://schemas.openxmlformats.org/officeDocument/2006/relationships/control" Target="../activeX/activeX123.xml"/><Relationship Id="rId311" Type="http://schemas.openxmlformats.org/officeDocument/2006/relationships/control" Target="../activeX/activeX205.xml"/><Relationship Id="rId353" Type="http://schemas.openxmlformats.org/officeDocument/2006/relationships/control" Target="../activeX/activeX231.xml"/><Relationship Id="rId395" Type="http://schemas.openxmlformats.org/officeDocument/2006/relationships/control" Target="../activeX/activeX256.xml"/><Relationship Id="rId409" Type="http://schemas.openxmlformats.org/officeDocument/2006/relationships/image" Target="../media/image149.emf"/><Relationship Id="rId560" Type="http://schemas.openxmlformats.org/officeDocument/2006/relationships/control" Target="../activeX/activeX354.xml"/><Relationship Id="rId92" Type="http://schemas.openxmlformats.org/officeDocument/2006/relationships/control" Target="../activeX/activeX69.xml"/><Relationship Id="rId213" Type="http://schemas.openxmlformats.org/officeDocument/2006/relationships/image" Target="../media/image86.emf"/><Relationship Id="rId420" Type="http://schemas.openxmlformats.org/officeDocument/2006/relationships/control" Target="../activeX/activeX275.xml"/><Relationship Id="rId616" Type="http://schemas.openxmlformats.org/officeDocument/2006/relationships/control" Target="../activeX/activeX384.xml"/><Relationship Id="rId658" Type="http://schemas.openxmlformats.org/officeDocument/2006/relationships/control" Target="../activeX/activeX407.xml"/><Relationship Id="rId255" Type="http://schemas.openxmlformats.org/officeDocument/2006/relationships/control" Target="../activeX/activeX159.xml"/><Relationship Id="rId297" Type="http://schemas.openxmlformats.org/officeDocument/2006/relationships/control" Target="../activeX/activeX194.xml"/><Relationship Id="rId462" Type="http://schemas.openxmlformats.org/officeDocument/2006/relationships/control" Target="../activeX/activeX301.xml"/><Relationship Id="rId518" Type="http://schemas.openxmlformats.org/officeDocument/2006/relationships/control" Target="../activeX/activeX331.xml"/><Relationship Id="rId725" Type="http://schemas.openxmlformats.org/officeDocument/2006/relationships/control" Target="../activeX/activeX443.xml"/><Relationship Id="rId115" Type="http://schemas.openxmlformats.org/officeDocument/2006/relationships/image" Target="../media/image42.emf"/><Relationship Id="rId157" Type="http://schemas.openxmlformats.org/officeDocument/2006/relationships/control" Target="../activeX/activeX106.xml"/><Relationship Id="rId322" Type="http://schemas.openxmlformats.org/officeDocument/2006/relationships/control" Target="../activeX/activeX213.xml"/><Relationship Id="rId364" Type="http://schemas.openxmlformats.org/officeDocument/2006/relationships/image" Target="../media/image136.emf"/><Relationship Id="rId61" Type="http://schemas.openxmlformats.org/officeDocument/2006/relationships/image" Target="../media/image18.emf"/><Relationship Id="rId199" Type="http://schemas.openxmlformats.org/officeDocument/2006/relationships/image" Target="../media/image80.emf"/><Relationship Id="rId571" Type="http://schemas.openxmlformats.org/officeDocument/2006/relationships/control" Target="../activeX/activeX360.xml"/><Relationship Id="rId627" Type="http://schemas.openxmlformats.org/officeDocument/2006/relationships/control" Target="../activeX/activeX390.xml"/><Relationship Id="rId669" Type="http://schemas.openxmlformats.org/officeDocument/2006/relationships/control" Target="../activeX/activeX413.xml"/><Relationship Id="rId19" Type="http://schemas.openxmlformats.org/officeDocument/2006/relationships/control" Target="../activeX/activeX20.xml"/><Relationship Id="rId224" Type="http://schemas.openxmlformats.org/officeDocument/2006/relationships/control" Target="../activeX/activeX142.xml"/><Relationship Id="rId266" Type="http://schemas.openxmlformats.org/officeDocument/2006/relationships/control" Target="../activeX/activeX167.xml"/><Relationship Id="rId431" Type="http://schemas.openxmlformats.org/officeDocument/2006/relationships/control" Target="../activeX/activeX284.xml"/><Relationship Id="rId473" Type="http://schemas.openxmlformats.org/officeDocument/2006/relationships/control" Target="../activeX/activeX307.xml"/><Relationship Id="rId529" Type="http://schemas.openxmlformats.org/officeDocument/2006/relationships/control" Target="../activeX/activeX337.xml"/><Relationship Id="rId680" Type="http://schemas.openxmlformats.org/officeDocument/2006/relationships/image" Target="../media/image271.emf"/><Relationship Id="rId736" Type="http://schemas.openxmlformats.org/officeDocument/2006/relationships/image" Target="../media/image297.emf"/><Relationship Id="rId30" Type="http://schemas.openxmlformats.org/officeDocument/2006/relationships/control" Target="../activeX/activeX31.xml"/><Relationship Id="rId126" Type="http://schemas.openxmlformats.org/officeDocument/2006/relationships/control" Target="../activeX/activeX89.xml"/><Relationship Id="rId168" Type="http://schemas.openxmlformats.org/officeDocument/2006/relationships/control" Target="../activeX/activeX112.xml"/><Relationship Id="rId333" Type="http://schemas.openxmlformats.org/officeDocument/2006/relationships/image" Target="../media/image123.emf"/><Relationship Id="rId540" Type="http://schemas.openxmlformats.org/officeDocument/2006/relationships/control" Target="../activeX/activeX343.xml"/><Relationship Id="rId72" Type="http://schemas.openxmlformats.org/officeDocument/2006/relationships/control" Target="../activeX/activeX58.xml"/><Relationship Id="rId375" Type="http://schemas.openxmlformats.org/officeDocument/2006/relationships/control" Target="../activeX/activeX245.xml"/><Relationship Id="rId582" Type="http://schemas.openxmlformats.org/officeDocument/2006/relationships/control" Target="../activeX/activeX366.xml"/><Relationship Id="rId638" Type="http://schemas.openxmlformats.org/officeDocument/2006/relationships/image" Target="../media/image252.emf"/><Relationship Id="rId3" Type="http://schemas.openxmlformats.org/officeDocument/2006/relationships/vmlDrawing" Target="../drawings/vmlDrawing3.vml"/><Relationship Id="rId235" Type="http://schemas.openxmlformats.org/officeDocument/2006/relationships/control" Target="../activeX/activeX148.xml"/><Relationship Id="rId277" Type="http://schemas.openxmlformats.org/officeDocument/2006/relationships/control" Target="../activeX/activeX178.xml"/><Relationship Id="rId400" Type="http://schemas.openxmlformats.org/officeDocument/2006/relationships/control" Target="../activeX/activeX261.xml"/><Relationship Id="rId442" Type="http://schemas.openxmlformats.org/officeDocument/2006/relationships/control" Target="../activeX/activeX290.xml"/><Relationship Id="rId484" Type="http://schemas.openxmlformats.org/officeDocument/2006/relationships/control" Target="../activeX/activeX313.xml"/><Relationship Id="rId705" Type="http://schemas.openxmlformats.org/officeDocument/2006/relationships/image" Target="../media/image283.emf"/><Relationship Id="rId137" Type="http://schemas.openxmlformats.org/officeDocument/2006/relationships/image" Target="../media/image51.emf"/><Relationship Id="rId302" Type="http://schemas.openxmlformats.org/officeDocument/2006/relationships/image" Target="../media/image115.emf"/><Relationship Id="rId344" Type="http://schemas.openxmlformats.org/officeDocument/2006/relationships/control" Target="../activeX/activeX225.xml"/><Relationship Id="rId691" Type="http://schemas.openxmlformats.org/officeDocument/2006/relationships/image" Target="../media/image276.emf"/><Relationship Id="rId747" Type="http://schemas.openxmlformats.org/officeDocument/2006/relationships/control" Target="../activeX/activeX454.xml"/><Relationship Id="rId41" Type="http://schemas.openxmlformats.org/officeDocument/2006/relationships/image" Target="../media/image9.emf"/><Relationship Id="rId83" Type="http://schemas.openxmlformats.org/officeDocument/2006/relationships/control" Target="../activeX/activeX64.xml"/><Relationship Id="rId179" Type="http://schemas.openxmlformats.org/officeDocument/2006/relationships/control" Target="../activeX/activeX118.xml"/><Relationship Id="rId386" Type="http://schemas.openxmlformats.org/officeDocument/2006/relationships/image" Target="../media/image145.emf"/><Relationship Id="rId551" Type="http://schemas.openxmlformats.org/officeDocument/2006/relationships/control" Target="../activeX/activeX349.xml"/><Relationship Id="rId593" Type="http://schemas.openxmlformats.org/officeDocument/2006/relationships/control" Target="../activeX/activeX372.xml"/><Relationship Id="rId607" Type="http://schemas.openxmlformats.org/officeDocument/2006/relationships/control" Target="../activeX/activeX379.xml"/><Relationship Id="rId649" Type="http://schemas.openxmlformats.org/officeDocument/2006/relationships/control" Target="../activeX/activeX402.xml"/><Relationship Id="rId190" Type="http://schemas.openxmlformats.org/officeDocument/2006/relationships/control" Target="../activeX/activeX124.xml"/><Relationship Id="rId204" Type="http://schemas.openxmlformats.org/officeDocument/2006/relationships/image" Target="../media/image82.emf"/><Relationship Id="rId246" Type="http://schemas.openxmlformats.org/officeDocument/2006/relationships/control" Target="../activeX/activeX154.xml"/><Relationship Id="rId288" Type="http://schemas.openxmlformats.org/officeDocument/2006/relationships/control" Target="../activeX/activeX188.xml"/><Relationship Id="rId411" Type="http://schemas.openxmlformats.org/officeDocument/2006/relationships/image" Target="../media/image150.emf"/><Relationship Id="rId453" Type="http://schemas.openxmlformats.org/officeDocument/2006/relationships/image" Target="../media/image166.emf"/><Relationship Id="rId509" Type="http://schemas.openxmlformats.org/officeDocument/2006/relationships/image" Target="../media/image192.emf"/><Relationship Id="rId660" Type="http://schemas.openxmlformats.org/officeDocument/2006/relationships/control" Target="../activeX/activeX408.xml"/><Relationship Id="rId106" Type="http://schemas.openxmlformats.org/officeDocument/2006/relationships/image" Target="../media/image39.emf"/><Relationship Id="rId313" Type="http://schemas.openxmlformats.org/officeDocument/2006/relationships/control" Target="../activeX/activeX207.xml"/><Relationship Id="rId495" Type="http://schemas.openxmlformats.org/officeDocument/2006/relationships/control" Target="../activeX/activeX319.xml"/><Relationship Id="rId716" Type="http://schemas.openxmlformats.org/officeDocument/2006/relationships/image" Target="../media/image288.emf"/><Relationship Id="rId10" Type="http://schemas.openxmlformats.org/officeDocument/2006/relationships/control" Target="../activeX/activeX11.xml"/><Relationship Id="rId52" Type="http://schemas.openxmlformats.org/officeDocument/2006/relationships/image" Target="../media/image14.emf"/><Relationship Id="rId94" Type="http://schemas.openxmlformats.org/officeDocument/2006/relationships/control" Target="../activeX/activeX70.xml"/><Relationship Id="rId148" Type="http://schemas.openxmlformats.org/officeDocument/2006/relationships/control" Target="../activeX/activeX101.xml"/><Relationship Id="rId355" Type="http://schemas.openxmlformats.org/officeDocument/2006/relationships/image" Target="../media/image132.emf"/><Relationship Id="rId397" Type="http://schemas.openxmlformats.org/officeDocument/2006/relationships/control" Target="../activeX/activeX258.xml"/><Relationship Id="rId520" Type="http://schemas.openxmlformats.org/officeDocument/2006/relationships/control" Target="../activeX/activeX332.xml"/><Relationship Id="rId562" Type="http://schemas.openxmlformats.org/officeDocument/2006/relationships/control" Target="../activeX/activeX355.xml"/><Relationship Id="rId618" Type="http://schemas.openxmlformats.org/officeDocument/2006/relationships/control" Target="../activeX/activeX385.xml"/><Relationship Id="rId215" Type="http://schemas.openxmlformats.org/officeDocument/2006/relationships/image" Target="../media/image87.emf"/><Relationship Id="rId257" Type="http://schemas.openxmlformats.org/officeDocument/2006/relationships/control" Target="../activeX/activeX160.xml"/><Relationship Id="rId422" Type="http://schemas.openxmlformats.org/officeDocument/2006/relationships/control" Target="../activeX/activeX277.xml"/><Relationship Id="rId464" Type="http://schemas.openxmlformats.org/officeDocument/2006/relationships/control" Target="../activeX/activeX302.xml"/><Relationship Id="rId299" Type="http://schemas.openxmlformats.org/officeDocument/2006/relationships/control" Target="../activeX/activeX195.xml"/><Relationship Id="rId727" Type="http://schemas.openxmlformats.org/officeDocument/2006/relationships/control" Target="../activeX/activeX444.xml"/><Relationship Id="rId63" Type="http://schemas.openxmlformats.org/officeDocument/2006/relationships/image" Target="../media/image19.emf"/><Relationship Id="rId159" Type="http://schemas.openxmlformats.org/officeDocument/2006/relationships/control" Target="../activeX/activeX107.xml"/><Relationship Id="rId366" Type="http://schemas.openxmlformats.org/officeDocument/2006/relationships/control" Target="../activeX/activeX239.xml"/><Relationship Id="rId573" Type="http://schemas.openxmlformats.org/officeDocument/2006/relationships/control" Target="../activeX/activeX361.xml"/><Relationship Id="rId226" Type="http://schemas.openxmlformats.org/officeDocument/2006/relationships/control" Target="../activeX/activeX143.xml"/><Relationship Id="rId433" Type="http://schemas.openxmlformats.org/officeDocument/2006/relationships/image" Target="../media/image157.emf"/><Relationship Id="rId640" Type="http://schemas.openxmlformats.org/officeDocument/2006/relationships/control" Target="../activeX/activeX397.xml"/><Relationship Id="rId738" Type="http://schemas.openxmlformats.org/officeDocument/2006/relationships/image" Target="../media/image298.emf"/><Relationship Id="rId74" Type="http://schemas.openxmlformats.org/officeDocument/2006/relationships/control" Target="../activeX/activeX59.xml"/><Relationship Id="rId377" Type="http://schemas.openxmlformats.org/officeDocument/2006/relationships/control" Target="../activeX/activeX246.xml"/><Relationship Id="rId500" Type="http://schemas.openxmlformats.org/officeDocument/2006/relationships/image" Target="../media/image188.emf"/><Relationship Id="rId584" Type="http://schemas.openxmlformats.org/officeDocument/2006/relationships/control" Target="../activeX/activeX367.xml"/><Relationship Id="rId5" Type="http://schemas.openxmlformats.org/officeDocument/2006/relationships/image" Target="../media/image7.emf"/><Relationship Id="rId237" Type="http://schemas.openxmlformats.org/officeDocument/2006/relationships/control" Target="../activeX/activeX149.xml"/><Relationship Id="rId444" Type="http://schemas.openxmlformats.org/officeDocument/2006/relationships/control" Target="../activeX/activeX291.xml"/><Relationship Id="rId651" Type="http://schemas.openxmlformats.org/officeDocument/2006/relationships/control" Target="../activeX/activeX403.xml"/><Relationship Id="rId749" Type="http://schemas.openxmlformats.org/officeDocument/2006/relationships/control" Target="../activeX/activeX455.xml"/><Relationship Id="rId290" Type="http://schemas.openxmlformats.org/officeDocument/2006/relationships/control" Target="../activeX/activeX190.xml"/><Relationship Id="rId304" Type="http://schemas.openxmlformats.org/officeDocument/2006/relationships/control" Target="../activeX/activeX198.xml"/><Relationship Id="rId388" Type="http://schemas.openxmlformats.org/officeDocument/2006/relationships/image" Target="../media/image146.emf"/><Relationship Id="rId511" Type="http://schemas.openxmlformats.org/officeDocument/2006/relationships/image" Target="../media/image193.emf"/><Relationship Id="rId609" Type="http://schemas.openxmlformats.org/officeDocument/2006/relationships/control" Target="../activeX/activeX380.xml"/><Relationship Id="rId85" Type="http://schemas.openxmlformats.org/officeDocument/2006/relationships/control" Target="../activeX/activeX65.xml"/><Relationship Id="rId150" Type="http://schemas.openxmlformats.org/officeDocument/2006/relationships/control" Target="../activeX/activeX102.xml"/><Relationship Id="rId595" Type="http://schemas.openxmlformats.org/officeDocument/2006/relationships/control" Target="../activeX/activeX373.xml"/><Relationship Id="rId248" Type="http://schemas.openxmlformats.org/officeDocument/2006/relationships/control" Target="../activeX/activeX155.xml"/><Relationship Id="rId455" Type="http://schemas.openxmlformats.org/officeDocument/2006/relationships/image" Target="../media/image167.emf"/><Relationship Id="rId662" Type="http://schemas.openxmlformats.org/officeDocument/2006/relationships/control" Target="../activeX/activeX409.xml"/><Relationship Id="rId12" Type="http://schemas.openxmlformats.org/officeDocument/2006/relationships/control" Target="../activeX/activeX13.xml"/><Relationship Id="rId108" Type="http://schemas.openxmlformats.org/officeDocument/2006/relationships/control" Target="../activeX/activeX78.xml"/><Relationship Id="rId315" Type="http://schemas.openxmlformats.org/officeDocument/2006/relationships/control" Target="../activeX/activeX208.xml"/><Relationship Id="rId522" Type="http://schemas.openxmlformats.org/officeDocument/2006/relationships/image" Target="../media/image198.emf"/><Relationship Id="rId96" Type="http://schemas.openxmlformats.org/officeDocument/2006/relationships/control" Target="../activeX/activeX71.xml"/><Relationship Id="rId161" Type="http://schemas.openxmlformats.org/officeDocument/2006/relationships/control" Target="../activeX/activeX108.xml"/><Relationship Id="rId399" Type="http://schemas.openxmlformats.org/officeDocument/2006/relationships/control" Target="../activeX/activeX260.xml"/><Relationship Id="rId259" Type="http://schemas.openxmlformats.org/officeDocument/2006/relationships/control" Target="../activeX/activeX161.xml"/><Relationship Id="rId466" Type="http://schemas.openxmlformats.org/officeDocument/2006/relationships/control" Target="../activeX/activeX303.xml"/><Relationship Id="rId673" Type="http://schemas.openxmlformats.org/officeDocument/2006/relationships/control" Target="../activeX/activeX415.xml"/><Relationship Id="rId23" Type="http://schemas.openxmlformats.org/officeDocument/2006/relationships/control" Target="../activeX/activeX24.xml"/><Relationship Id="rId119" Type="http://schemas.openxmlformats.org/officeDocument/2006/relationships/control" Target="../activeX/activeX85.xml"/><Relationship Id="rId326" Type="http://schemas.openxmlformats.org/officeDocument/2006/relationships/image" Target="../media/image120.emf"/><Relationship Id="rId533" Type="http://schemas.openxmlformats.org/officeDocument/2006/relationships/control" Target="../activeX/activeX339.xml"/><Relationship Id="rId740" Type="http://schemas.openxmlformats.org/officeDocument/2006/relationships/image" Target="../media/image299.emf"/><Relationship Id="rId172" Type="http://schemas.openxmlformats.org/officeDocument/2006/relationships/control" Target="../activeX/activeX114.xml"/><Relationship Id="rId477" Type="http://schemas.openxmlformats.org/officeDocument/2006/relationships/control" Target="../activeX/activeX309.xml"/><Relationship Id="rId600" Type="http://schemas.openxmlformats.org/officeDocument/2006/relationships/image" Target="../media/image234.emf"/><Relationship Id="rId684" Type="http://schemas.openxmlformats.org/officeDocument/2006/relationships/control" Target="../activeX/activeX421.xml"/><Relationship Id="rId337" Type="http://schemas.openxmlformats.org/officeDocument/2006/relationships/image" Target="../media/image125.emf"/><Relationship Id="rId34" Type="http://schemas.openxmlformats.org/officeDocument/2006/relationships/control" Target="../activeX/activeX35.xml"/><Relationship Id="rId544" Type="http://schemas.openxmlformats.org/officeDocument/2006/relationships/control" Target="../activeX/activeX345.xml"/><Relationship Id="rId751" Type="http://schemas.openxmlformats.org/officeDocument/2006/relationships/control" Target="../activeX/activeX456.xml"/><Relationship Id="rId183" Type="http://schemas.openxmlformats.org/officeDocument/2006/relationships/control" Target="../activeX/activeX120.xml"/><Relationship Id="rId390" Type="http://schemas.openxmlformats.org/officeDocument/2006/relationships/image" Target="../media/image147.emf"/><Relationship Id="rId404" Type="http://schemas.openxmlformats.org/officeDocument/2006/relationships/control" Target="../activeX/activeX265.xml"/><Relationship Id="rId611" Type="http://schemas.openxmlformats.org/officeDocument/2006/relationships/control" Target="../activeX/activeX381.xml"/><Relationship Id="rId250" Type="http://schemas.openxmlformats.org/officeDocument/2006/relationships/control" Target="../activeX/activeX156.xml"/><Relationship Id="rId488" Type="http://schemas.openxmlformats.org/officeDocument/2006/relationships/control" Target="../activeX/activeX315.xml"/><Relationship Id="rId695" Type="http://schemas.openxmlformats.org/officeDocument/2006/relationships/image" Target="../media/image278.emf"/><Relationship Id="rId709" Type="http://schemas.openxmlformats.org/officeDocument/2006/relationships/image" Target="../media/image285.emf"/><Relationship Id="rId45" Type="http://schemas.openxmlformats.org/officeDocument/2006/relationships/image" Target="../media/image11.emf"/><Relationship Id="rId110" Type="http://schemas.openxmlformats.org/officeDocument/2006/relationships/control" Target="../activeX/activeX79.xml"/><Relationship Id="rId348" Type="http://schemas.openxmlformats.org/officeDocument/2006/relationships/image" Target="../media/image130.emf"/><Relationship Id="rId555" Type="http://schemas.openxmlformats.org/officeDocument/2006/relationships/control" Target="../activeX/activeX351.xml"/><Relationship Id="rId194" Type="http://schemas.openxmlformats.org/officeDocument/2006/relationships/control" Target="../activeX/activeX126.xml"/><Relationship Id="rId208" Type="http://schemas.openxmlformats.org/officeDocument/2006/relationships/control" Target="../activeX/activeX134.xml"/><Relationship Id="rId415" Type="http://schemas.openxmlformats.org/officeDocument/2006/relationships/image" Target="../media/image152.emf"/><Relationship Id="rId622" Type="http://schemas.openxmlformats.org/officeDocument/2006/relationships/control" Target="../activeX/activeX387.xml"/><Relationship Id="rId261" Type="http://schemas.openxmlformats.org/officeDocument/2006/relationships/image" Target="../media/image108.emf"/><Relationship Id="rId499" Type="http://schemas.openxmlformats.org/officeDocument/2006/relationships/control" Target="../activeX/activeX321.xml"/><Relationship Id="rId56" Type="http://schemas.openxmlformats.org/officeDocument/2006/relationships/control" Target="../activeX/activeX50.xml"/><Relationship Id="rId359" Type="http://schemas.openxmlformats.org/officeDocument/2006/relationships/image" Target="../media/image134.emf"/><Relationship Id="rId566" Type="http://schemas.openxmlformats.org/officeDocument/2006/relationships/control" Target="../activeX/activeX357.xml"/><Relationship Id="rId121" Type="http://schemas.openxmlformats.org/officeDocument/2006/relationships/image" Target="../media/image44.emf"/><Relationship Id="rId219" Type="http://schemas.openxmlformats.org/officeDocument/2006/relationships/image" Target="../media/image89.emf"/><Relationship Id="rId426" Type="http://schemas.openxmlformats.org/officeDocument/2006/relationships/control" Target="../activeX/activeX281.xml"/><Relationship Id="rId633" Type="http://schemas.openxmlformats.org/officeDocument/2006/relationships/control" Target="../activeX/activeX393.xml"/><Relationship Id="rId67" Type="http://schemas.openxmlformats.org/officeDocument/2006/relationships/image" Target="../media/image21.emf"/><Relationship Id="rId272" Type="http://schemas.openxmlformats.org/officeDocument/2006/relationships/control" Target="../activeX/activeX173.xml"/><Relationship Id="rId577" Type="http://schemas.openxmlformats.org/officeDocument/2006/relationships/control" Target="../activeX/activeX363.xml"/><Relationship Id="rId700" Type="http://schemas.openxmlformats.org/officeDocument/2006/relationships/control" Target="../activeX/activeX429.xml"/><Relationship Id="rId132" Type="http://schemas.openxmlformats.org/officeDocument/2006/relationships/image" Target="../media/image49.emf"/><Relationship Id="rId437" Type="http://schemas.openxmlformats.org/officeDocument/2006/relationships/image" Target="../media/image159.emf"/><Relationship Id="rId644" Type="http://schemas.openxmlformats.org/officeDocument/2006/relationships/control" Target="../activeX/activeX399.xml"/><Relationship Id="rId283" Type="http://schemas.openxmlformats.org/officeDocument/2006/relationships/control" Target="../activeX/activeX183.xml"/><Relationship Id="rId490" Type="http://schemas.openxmlformats.org/officeDocument/2006/relationships/control" Target="../activeX/activeX316.xml"/><Relationship Id="rId504" Type="http://schemas.openxmlformats.org/officeDocument/2006/relationships/control" Target="../activeX/activeX324.xml"/><Relationship Id="rId711" Type="http://schemas.openxmlformats.org/officeDocument/2006/relationships/image" Target="../media/image286.emf"/><Relationship Id="rId78" Type="http://schemas.openxmlformats.org/officeDocument/2006/relationships/image" Target="../media/image26.emf"/><Relationship Id="rId143" Type="http://schemas.openxmlformats.org/officeDocument/2006/relationships/image" Target="../media/image54.emf"/><Relationship Id="rId350" Type="http://schemas.openxmlformats.org/officeDocument/2006/relationships/control" Target="../activeX/activeX229.xml"/><Relationship Id="rId588" Type="http://schemas.openxmlformats.org/officeDocument/2006/relationships/control" Target="../activeX/activeX369.xml"/><Relationship Id="rId9" Type="http://schemas.openxmlformats.org/officeDocument/2006/relationships/control" Target="../activeX/activeX10.xml"/><Relationship Id="rId210" Type="http://schemas.openxmlformats.org/officeDocument/2006/relationships/control" Target="../activeX/activeX135.xml"/><Relationship Id="rId448" Type="http://schemas.openxmlformats.org/officeDocument/2006/relationships/image" Target="../media/image164.emf"/><Relationship Id="rId655" Type="http://schemas.openxmlformats.org/officeDocument/2006/relationships/image" Target="../media/image259.emf"/><Relationship Id="rId294" Type="http://schemas.openxmlformats.org/officeDocument/2006/relationships/image" Target="../media/image111.emf"/><Relationship Id="rId308" Type="http://schemas.openxmlformats.org/officeDocument/2006/relationships/control" Target="../activeX/activeX202.xml"/><Relationship Id="rId515" Type="http://schemas.openxmlformats.org/officeDocument/2006/relationships/image" Target="../media/image195.emf"/><Relationship Id="rId722" Type="http://schemas.openxmlformats.org/officeDocument/2006/relationships/control" Target="../activeX/activeX441.xml"/><Relationship Id="rId89" Type="http://schemas.openxmlformats.org/officeDocument/2006/relationships/image" Target="../media/image31.emf"/><Relationship Id="rId154" Type="http://schemas.openxmlformats.org/officeDocument/2006/relationships/control" Target="../activeX/activeX104.xml"/><Relationship Id="rId361" Type="http://schemas.openxmlformats.org/officeDocument/2006/relationships/image" Target="../media/image135.emf"/><Relationship Id="rId599" Type="http://schemas.openxmlformats.org/officeDocument/2006/relationships/control" Target="../activeX/activeX375.xml"/><Relationship Id="rId459" Type="http://schemas.openxmlformats.org/officeDocument/2006/relationships/image" Target="../media/image169.emf"/><Relationship Id="rId666" Type="http://schemas.openxmlformats.org/officeDocument/2006/relationships/image" Target="../media/image264.emf"/><Relationship Id="rId16" Type="http://schemas.openxmlformats.org/officeDocument/2006/relationships/control" Target="../activeX/activeX17.xml"/><Relationship Id="rId221" Type="http://schemas.openxmlformats.org/officeDocument/2006/relationships/image" Target="../media/image90.emf"/><Relationship Id="rId319" Type="http://schemas.openxmlformats.org/officeDocument/2006/relationships/image" Target="../media/image117.emf"/><Relationship Id="rId526" Type="http://schemas.openxmlformats.org/officeDocument/2006/relationships/image" Target="../media/image200.emf"/><Relationship Id="rId733" Type="http://schemas.openxmlformats.org/officeDocument/2006/relationships/control" Target="../activeX/activeX447.xml"/><Relationship Id="rId165" Type="http://schemas.openxmlformats.org/officeDocument/2006/relationships/control" Target="../activeX/activeX110.xml"/><Relationship Id="rId372" Type="http://schemas.openxmlformats.org/officeDocument/2006/relationships/control" Target="../activeX/activeX243.xml"/><Relationship Id="rId677" Type="http://schemas.openxmlformats.org/officeDocument/2006/relationships/control" Target="../activeX/activeX417.xml"/><Relationship Id="rId232" Type="http://schemas.openxmlformats.org/officeDocument/2006/relationships/image" Target="../media/image95.emf"/><Relationship Id="rId27" Type="http://schemas.openxmlformats.org/officeDocument/2006/relationships/control" Target="../activeX/activeX28.xml"/><Relationship Id="rId537" Type="http://schemas.openxmlformats.org/officeDocument/2006/relationships/control" Target="../activeX/activeX341.xml"/><Relationship Id="rId744" Type="http://schemas.openxmlformats.org/officeDocument/2006/relationships/image" Target="../media/image301.emf"/><Relationship Id="rId80" Type="http://schemas.openxmlformats.org/officeDocument/2006/relationships/image" Target="../media/image27.emf"/><Relationship Id="rId176" Type="http://schemas.openxmlformats.org/officeDocument/2006/relationships/control" Target="../activeX/activeX116.xml"/><Relationship Id="rId383" Type="http://schemas.openxmlformats.org/officeDocument/2006/relationships/control" Target="../activeX/activeX249.xml"/><Relationship Id="rId590" Type="http://schemas.openxmlformats.org/officeDocument/2006/relationships/image" Target="../media/image229.emf"/><Relationship Id="rId604" Type="http://schemas.openxmlformats.org/officeDocument/2006/relationships/image" Target="../media/image236.emf"/><Relationship Id="rId243" Type="http://schemas.openxmlformats.org/officeDocument/2006/relationships/image" Target="../media/image100.emf"/><Relationship Id="rId450" Type="http://schemas.openxmlformats.org/officeDocument/2006/relationships/image" Target="../media/image165.emf"/><Relationship Id="rId688" Type="http://schemas.openxmlformats.org/officeDocument/2006/relationships/control" Target="../activeX/activeX423.xml"/><Relationship Id="rId38" Type="http://schemas.openxmlformats.org/officeDocument/2006/relationships/control" Target="../activeX/activeX39.xml"/><Relationship Id="rId103" Type="http://schemas.openxmlformats.org/officeDocument/2006/relationships/control" Target="../activeX/activeX75.xml"/><Relationship Id="rId310" Type="http://schemas.openxmlformats.org/officeDocument/2006/relationships/control" Target="../activeX/activeX204.xml"/><Relationship Id="rId548" Type="http://schemas.openxmlformats.org/officeDocument/2006/relationships/control" Target="../activeX/activeX347.xml"/><Relationship Id="rId91" Type="http://schemas.openxmlformats.org/officeDocument/2006/relationships/image" Target="../media/image32.emf"/><Relationship Id="rId187" Type="http://schemas.openxmlformats.org/officeDocument/2006/relationships/control" Target="../activeX/activeX122.xml"/><Relationship Id="rId394" Type="http://schemas.openxmlformats.org/officeDocument/2006/relationships/control" Target="../activeX/activeX255.xml"/><Relationship Id="rId408" Type="http://schemas.openxmlformats.org/officeDocument/2006/relationships/control" Target="../activeX/activeX269.xml"/><Relationship Id="rId615" Type="http://schemas.openxmlformats.org/officeDocument/2006/relationships/control" Target="../activeX/activeX383.xml"/><Relationship Id="rId254" Type="http://schemas.openxmlformats.org/officeDocument/2006/relationships/image" Target="../media/image105.emf"/><Relationship Id="rId699" Type="http://schemas.openxmlformats.org/officeDocument/2006/relationships/image" Target="../media/image280.emf"/><Relationship Id="rId49" Type="http://schemas.openxmlformats.org/officeDocument/2006/relationships/control" Target="../activeX/activeX46.xml"/><Relationship Id="rId114" Type="http://schemas.openxmlformats.org/officeDocument/2006/relationships/control" Target="../activeX/activeX82.xml"/><Relationship Id="rId461" Type="http://schemas.openxmlformats.org/officeDocument/2006/relationships/image" Target="../media/image170.emf"/><Relationship Id="rId559" Type="http://schemas.openxmlformats.org/officeDocument/2006/relationships/control" Target="../activeX/activeX353.xml"/><Relationship Id="rId198" Type="http://schemas.openxmlformats.org/officeDocument/2006/relationships/control" Target="../activeX/activeX128.xml"/><Relationship Id="rId321" Type="http://schemas.openxmlformats.org/officeDocument/2006/relationships/image" Target="../media/image118.emf"/><Relationship Id="rId419" Type="http://schemas.openxmlformats.org/officeDocument/2006/relationships/image" Target="../media/image154.emf"/><Relationship Id="rId626" Type="http://schemas.openxmlformats.org/officeDocument/2006/relationships/image" Target="../media/image246.emf"/><Relationship Id="rId265" Type="http://schemas.openxmlformats.org/officeDocument/2006/relationships/control" Target="../activeX/activeX166.xml"/><Relationship Id="rId472" Type="http://schemas.openxmlformats.org/officeDocument/2006/relationships/control" Target="../activeX/activeX306.xml"/><Relationship Id="rId125" Type="http://schemas.openxmlformats.org/officeDocument/2006/relationships/image" Target="../media/image46.emf"/><Relationship Id="rId332" Type="http://schemas.openxmlformats.org/officeDocument/2006/relationships/control" Target="../activeX/activeX219.xml"/><Relationship Id="rId637" Type="http://schemas.openxmlformats.org/officeDocument/2006/relationships/control" Target="../activeX/activeX395.xml"/><Relationship Id="rId276" Type="http://schemas.openxmlformats.org/officeDocument/2006/relationships/control" Target="../activeX/activeX177.xml"/><Relationship Id="rId483" Type="http://schemas.openxmlformats.org/officeDocument/2006/relationships/control" Target="../activeX/activeX312.xml"/><Relationship Id="rId690" Type="http://schemas.openxmlformats.org/officeDocument/2006/relationships/control" Target="../activeX/activeX424.xml"/><Relationship Id="rId704" Type="http://schemas.openxmlformats.org/officeDocument/2006/relationships/control" Target="../activeX/activeX431.xml"/><Relationship Id="rId40" Type="http://schemas.openxmlformats.org/officeDocument/2006/relationships/control" Target="../activeX/activeX41.xml"/><Relationship Id="rId136" Type="http://schemas.openxmlformats.org/officeDocument/2006/relationships/control" Target="../activeX/activeX95.xml"/><Relationship Id="rId343" Type="http://schemas.openxmlformats.org/officeDocument/2006/relationships/image" Target="../media/image128.emf"/><Relationship Id="rId550" Type="http://schemas.openxmlformats.org/officeDocument/2006/relationships/control" Target="../activeX/activeX348.xml"/><Relationship Id="rId203" Type="http://schemas.openxmlformats.org/officeDocument/2006/relationships/control" Target="../activeX/activeX131.xml"/><Relationship Id="rId648" Type="http://schemas.openxmlformats.org/officeDocument/2006/relationships/control" Target="../activeX/activeX401.xml"/><Relationship Id="rId287" Type="http://schemas.openxmlformats.org/officeDocument/2006/relationships/control" Target="../activeX/activeX187.xml"/><Relationship Id="rId410" Type="http://schemas.openxmlformats.org/officeDocument/2006/relationships/control" Target="../activeX/activeX270.xml"/><Relationship Id="rId494" Type="http://schemas.openxmlformats.org/officeDocument/2006/relationships/control" Target="../activeX/activeX318.xml"/><Relationship Id="rId508" Type="http://schemas.openxmlformats.org/officeDocument/2006/relationships/control" Target="../activeX/activeX326.xml"/><Relationship Id="rId715" Type="http://schemas.openxmlformats.org/officeDocument/2006/relationships/control" Target="../activeX/activeX437.xml"/><Relationship Id="rId147" Type="http://schemas.openxmlformats.org/officeDocument/2006/relationships/image" Target="../media/image56.emf"/><Relationship Id="rId354" Type="http://schemas.openxmlformats.org/officeDocument/2006/relationships/control" Target="../activeX/activeX232.xml"/><Relationship Id="rId51" Type="http://schemas.openxmlformats.org/officeDocument/2006/relationships/control" Target="../activeX/activeX47.xml"/><Relationship Id="rId561" Type="http://schemas.openxmlformats.org/officeDocument/2006/relationships/image" Target="../media/image216.emf"/><Relationship Id="rId659" Type="http://schemas.openxmlformats.org/officeDocument/2006/relationships/image" Target="../media/image261.emf"/><Relationship Id="rId214" Type="http://schemas.openxmlformats.org/officeDocument/2006/relationships/control" Target="../activeX/activeX137.xml"/><Relationship Id="rId298" Type="http://schemas.openxmlformats.org/officeDocument/2006/relationships/image" Target="../media/image113.emf"/><Relationship Id="rId421" Type="http://schemas.openxmlformats.org/officeDocument/2006/relationships/control" Target="../activeX/activeX276.xml"/><Relationship Id="rId519" Type="http://schemas.openxmlformats.org/officeDocument/2006/relationships/image" Target="../media/image197.emf"/><Relationship Id="rId158" Type="http://schemas.openxmlformats.org/officeDocument/2006/relationships/image" Target="../media/image61.emf"/><Relationship Id="rId726" Type="http://schemas.openxmlformats.org/officeDocument/2006/relationships/image" Target="../media/image292.emf"/><Relationship Id="rId62" Type="http://schemas.openxmlformats.org/officeDocument/2006/relationships/control" Target="../activeX/activeX53.xml"/><Relationship Id="rId365" Type="http://schemas.openxmlformats.org/officeDocument/2006/relationships/control" Target="../activeX/activeX238.xml"/><Relationship Id="rId572" Type="http://schemas.openxmlformats.org/officeDocument/2006/relationships/image" Target="../media/image221.emf"/><Relationship Id="rId225" Type="http://schemas.openxmlformats.org/officeDocument/2006/relationships/image" Target="../media/image92.emf"/><Relationship Id="rId432" Type="http://schemas.openxmlformats.org/officeDocument/2006/relationships/control" Target="../activeX/activeX28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pivotTable" Target="../pivotTables/pivotTable1.xml"/><Relationship Id="rId6" Type="http://schemas.openxmlformats.org/officeDocument/2006/relationships/image" Target="../media/image307.emf"/><Relationship Id="rId5" Type="http://schemas.openxmlformats.org/officeDocument/2006/relationships/control" Target="../activeX/activeX458.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9">
    <tabColor indexed="47"/>
  </sheetPr>
  <dimension ref="A1:F2"/>
  <sheetViews>
    <sheetView workbookViewId="0">
      <selection activeCell="B7" sqref="B7"/>
    </sheetView>
  </sheetViews>
  <sheetFormatPr baseColWidth="10" defaultRowHeight="12.75" x14ac:dyDescent="0.2"/>
  <cols>
    <col min="2" max="2" width="11.28515625" customWidth="1"/>
  </cols>
  <sheetData>
    <row r="1" spans="1:6" ht="13.5" thickBot="1" x14ac:dyDescent="0.25"/>
    <row r="2" spans="1:6" ht="27" thickBot="1" x14ac:dyDescent="0.45">
      <c r="A2" s="44" t="s">
        <v>35</v>
      </c>
      <c r="B2" s="39"/>
      <c r="C2" s="39"/>
      <c r="D2" s="39"/>
      <c r="E2" s="39"/>
      <c r="F2" s="39"/>
    </row>
  </sheetData>
  <phoneticPr fontId="7" type="noConversion"/>
  <pageMargins left="0.78740157499999996" right="0.78740157499999996" top="0.984251969" bottom="0.984251969" header="0.5" footer="0.5"/>
  <pageSetup paperSize="9" orientation="portrait" horizontalDpi="300" verticalDpi="300" r:id="rId1"/>
  <headerFooter alignWithMargins="0"/>
  <drawing r:id="rId2"/>
  <legacyDrawing r:id="rId3"/>
  <controls>
    <mc:AlternateContent xmlns:mc="http://schemas.openxmlformats.org/markup-compatibility/2006">
      <mc:Choice Requires="x14">
        <control shapeId="3082" r:id="rId4" name="CommandButton5">
          <controlPr defaultSize="0" autoLine="0" autoPict="0" r:id="rId5">
            <anchor moveWithCells="1">
              <from>
                <xdr:col>2</xdr:col>
                <xdr:colOff>9525</xdr:colOff>
                <xdr:row>34</xdr:row>
                <xdr:rowOff>9525</xdr:rowOff>
              </from>
              <to>
                <xdr:col>5</xdr:col>
                <xdr:colOff>209550</xdr:colOff>
                <xdr:row>39</xdr:row>
                <xdr:rowOff>142875</xdr:rowOff>
              </to>
            </anchor>
          </controlPr>
        </control>
      </mc:Choice>
      <mc:Fallback>
        <control shapeId="3082" r:id="rId4" name="CommandButton5"/>
      </mc:Fallback>
    </mc:AlternateContent>
    <mc:AlternateContent xmlns:mc="http://schemas.openxmlformats.org/markup-compatibility/2006">
      <mc:Choice Requires="x14">
        <control shapeId="3081" r:id="rId6" name="CommandButton4">
          <controlPr defaultSize="0" autoLine="0" autoPict="0" r:id="rId7">
            <anchor moveWithCells="1">
              <from>
                <xdr:col>2</xdr:col>
                <xdr:colOff>9525</xdr:colOff>
                <xdr:row>28</xdr:row>
                <xdr:rowOff>9525</xdr:rowOff>
              </from>
              <to>
                <xdr:col>5</xdr:col>
                <xdr:colOff>228600</xdr:colOff>
                <xdr:row>33</xdr:row>
                <xdr:rowOff>142875</xdr:rowOff>
              </to>
            </anchor>
          </controlPr>
        </control>
      </mc:Choice>
      <mc:Fallback>
        <control shapeId="3081" r:id="rId6" name="CommandButton4"/>
      </mc:Fallback>
    </mc:AlternateContent>
    <mc:AlternateContent xmlns:mc="http://schemas.openxmlformats.org/markup-compatibility/2006">
      <mc:Choice Requires="x14">
        <control shapeId="3080" r:id="rId8" name="CommandButton3">
          <controlPr defaultSize="0" autoLine="0" autoPict="0" r:id="rId9">
            <anchor moveWithCells="1">
              <from>
                <xdr:col>2</xdr:col>
                <xdr:colOff>9525</xdr:colOff>
                <xdr:row>22</xdr:row>
                <xdr:rowOff>9525</xdr:rowOff>
              </from>
              <to>
                <xdr:col>5</xdr:col>
                <xdr:colOff>228600</xdr:colOff>
                <xdr:row>27</xdr:row>
                <xdr:rowOff>142875</xdr:rowOff>
              </to>
            </anchor>
          </controlPr>
        </control>
      </mc:Choice>
      <mc:Fallback>
        <control shapeId="3080" r:id="rId8" name="CommandButton3"/>
      </mc:Fallback>
    </mc:AlternateContent>
    <mc:AlternateContent xmlns:mc="http://schemas.openxmlformats.org/markup-compatibility/2006">
      <mc:Choice Requires="x14">
        <control shapeId="3079" r:id="rId10" name="CommandButton2">
          <controlPr defaultSize="0" autoLine="0" autoPict="0" r:id="rId11">
            <anchor moveWithCells="1">
              <from>
                <xdr:col>2</xdr:col>
                <xdr:colOff>9525</xdr:colOff>
                <xdr:row>16</xdr:row>
                <xdr:rowOff>9525</xdr:rowOff>
              </from>
              <to>
                <xdr:col>5</xdr:col>
                <xdr:colOff>228600</xdr:colOff>
                <xdr:row>21</xdr:row>
                <xdr:rowOff>142875</xdr:rowOff>
              </to>
            </anchor>
          </controlPr>
        </control>
      </mc:Choice>
      <mc:Fallback>
        <control shapeId="3079" r:id="rId10" name="CommandButton2"/>
      </mc:Fallback>
    </mc:AlternateContent>
    <mc:AlternateContent xmlns:mc="http://schemas.openxmlformats.org/markup-compatibility/2006">
      <mc:Choice Requires="x14">
        <control shapeId="3078" r:id="rId12" name="CommandButton1">
          <controlPr defaultSize="0" autoLine="0" autoPict="0" r:id="rId13">
            <anchor moveWithCells="1">
              <from>
                <xdr:col>2</xdr:col>
                <xdr:colOff>9525</xdr:colOff>
                <xdr:row>10</xdr:row>
                <xdr:rowOff>9525</xdr:rowOff>
              </from>
              <to>
                <xdr:col>5</xdr:col>
                <xdr:colOff>209550</xdr:colOff>
                <xdr:row>15</xdr:row>
                <xdr:rowOff>142875</xdr:rowOff>
              </to>
            </anchor>
          </controlPr>
        </control>
      </mc:Choice>
      <mc:Fallback>
        <control shapeId="3078" r:id="rId12"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1:R20"/>
  <sheetViews>
    <sheetView tabSelected="1" workbookViewId="0">
      <selection activeCell="R17" sqref="R17"/>
    </sheetView>
  </sheetViews>
  <sheetFormatPr baseColWidth="10" defaultRowHeight="12.75" x14ac:dyDescent="0.2"/>
  <sheetData>
    <row r="11" spans="3:18" ht="39" customHeight="1" x14ac:dyDescent="0.25">
      <c r="C11" s="153" t="s">
        <v>493</v>
      </c>
      <c r="D11" s="154"/>
      <c r="E11" s="154"/>
      <c r="F11" s="154"/>
      <c r="G11" s="154"/>
      <c r="H11" s="154"/>
      <c r="I11" s="154"/>
      <c r="J11" s="154"/>
      <c r="K11" s="154"/>
      <c r="L11" s="154"/>
      <c r="M11" s="154"/>
      <c r="N11" s="155"/>
      <c r="O11" s="134"/>
      <c r="P11" s="134"/>
      <c r="Q11" s="134"/>
      <c r="R11" s="134"/>
    </row>
    <row r="12" spans="3:18" ht="24" x14ac:dyDescent="0.35">
      <c r="C12" s="135"/>
      <c r="D12" s="136"/>
      <c r="E12" s="136"/>
      <c r="F12" s="136"/>
      <c r="G12" s="136"/>
      <c r="H12" s="136"/>
      <c r="I12" s="136"/>
      <c r="J12" s="136"/>
      <c r="K12" s="136"/>
      <c r="L12" s="134"/>
      <c r="M12" s="134"/>
      <c r="N12" s="134"/>
      <c r="O12" s="134"/>
      <c r="P12" s="134"/>
      <c r="Q12" s="134"/>
      <c r="R12" s="134"/>
    </row>
    <row r="13" spans="3:18" ht="177" customHeight="1" x14ac:dyDescent="0.25">
      <c r="C13" s="156" t="s">
        <v>494</v>
      </c>
      <c r="D13" s="157"/>
      <c r="E13" s="157"/>
      <c r="F13" s="157"/>
      <c r="G13" s="157"/>
      <c r="H13" s="157"/>
      <c r="I13" s="157"/>
      <c r="J13" s="157"/>
      <c r="K13" s="157"/>
      <c r="L13" s="157"/>
      <c r="M13" s="157"/>
      <c r="N13" s="157"/>
      <c r="O13" s="134"/>
      <c r="P13" s="134"/>
      <c r="Q13" s="134"/>
      <c r="R13" s="134"/>
    </row>
    <row r="14" spans="3:18" ht="24" x14ac:dyDescent="0.35">
      <c r="C14" s="136"/>
      <c r="D14" s="136"/>
      <c r="E14" s="136"/>
      <c r="F14" s="136"/>
      <c r="G14" s="136"/>
      <c r="H14" s="136"/>
      <c r="I14" s="136"/>
      <c r="J14" s="136"/>
      <c r="K14" s="136"/>
      <c r="L14" s="134"/>
      <c r="M14" s="134"/>
      <c r="N14" s="134"/>
      <c r="O14" s="134"/>
      <c r="P14" s="134"/>
      <c r="Q14" s="134"/>
      <c r="R14" s="134"/>
    </row>
    <row r="15" spans="3:18" ht="24" x14ac:dyDescent="0.35">
      <c r="C15" s="136"/>
      <c r="D15" s="134"/>
      <c r="E15" s="136"/>
      <c r="F15" s="136"/>
      <c r="G15" s="136"/>
      <c r="H15" s="136"/>
      <c r="I15" s="136"/>
      <c r="J15" s="136"/>
      <c r="K15" s="136"/>
      <c r="L15" s="134"/>
      <c r="M15" s="134"/>
      <c r="N15" s="134"/>
      <c r="O15" s="134"/>
      <c r="P15" s="134"/>
      <c r="Q15" s="134"/>
      <c r="R15" s="134"/>
    </row>
    <row r="16" spans="3:18" ht="24" x14ac:dyDescent="0.35">
      <c r="C16" s="134"/>
      <c r="D16" s="136"/>
      <c r="E16" s="136"/>
      <c r="F16" s="136"/>
      <c r="G16" s="136"/>
      <c r="H16" s="136"/>
      <c r="I16" s="136"/>
      <c r="J16" s="136"/>
      <c r="K16" s="136"/>
      <c r="L16" s="134"/>
      <c r="M16" s="134"/>
      <c r="N16" s="134"/>
      <c r="O16" s="134"/>
      <c r="P16" s="134"/>
      <c r="Q16" s="134"/>
      <c r="R16" s="134"/>
    </row>
    <row r="17" spans="3:18" ht="24" x14ac:dyDescent="0.35">
      <c r="C17" s="136"/>
      <c r="D17" s="134"/>
      <c r="E17" s="134"/>
      <c r="F17" s="134"/>
      <c r="G17" s="134"/>
      <c r="H17" s="134"/>
      <c r="I17" s="134"/>
      <c r="J17" s="134"/>
      <c r="K17" s="134"/>
      <c r="L17" s="134"/>
      <c r="M17" s="134"/>
      <c r="N17" s="134"/>
      <c r="O17" s="134"/>
      <c r="P17" s="134"/>
      <c r="Q17" s="134"/>
      <c r="R17" s="134"/>
    </row>
    <row r="18" spans="3:18" ht="13.5" x14ac:dyDescent="0.25">
      <c r="C18" s="134"/>
      <c r="D18" s="134"/>
      <c r="E18" s="134"/>
      <c r="F18" s="134"/>
      <c r="G18" s="134"/>
      <c r="H18" s="134"/>
      <c r="I18" s="134"/>
      <c r="J18" s="134"/>
      <c r="K18" s="134"/>
      <c r="L18" s="134"/>
      <c r="M18" s="134"/>
      <c r="N18" s="134"/>
      <c r="O18" s="134"/>
      <c r="P18" s="134"/>
      <c r="Q18" s="134"/>
      <c r="R18" s="134"/>
    </row>
    <row r="19" spans="3:18" ht="13.5" x14ac:dyDescent="0.25">
      <c r="C19" s="134"/>
      <c r="D19" s="134"/>
      <c r="E19" s="134"/>
      <c r="F19" s="134"/>
      <c r="G19" s="134"/>
      <c r="H19" s="134"/>
      <c r="I19" s="134"/>
      <c r="J19" s="134"/>
      <c r="K19" s="134"/>
      <c r="L19" s="134"/>
      <c r="M19" s="134"/>
      <c r="N19" s="134"/>
      <c r="O19" s="134"/>
      <c r="P19" s="134"/>
      <c r="Q19" s="134"/>
      <c r="R19" s="134"/>
    </row>
    <row r="20" spans="3:18" ht="13.5" x14ac:dyDescent="0.25">
      <c r="C20" s="134"/>
      <c r="D20" s="134"/>
      <c r="E20" s="134"/>
      <c r="F20" s="134"/>
      <c r="G20" s="134"/>
      <c r="H20" s="134"/>
      <c r="I20" s="134"/>
      <c r="J20" s="134"/>
      <c r="K20" s="134"/>
      <c r="L20" s="134"/>
      <c r="M20" s="134"/>
      <c r="N20" s="134"/>
      <c r="O20" s="134"/>
      <c r="P20" s="134"/>
      <c r="Q20" s="134"/>
      <c r="R20" s="134"/>
    </row>
  </sheetData>
  <mergeCells count="2">
    <mergeCell ref="C11:N11"/>
    <mergeCell ref="C13:N13"/>
  </mergeCell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10"/>
  <dimension ref="A1:J56"/>
  <sheetViews>
    <sheetView workbookViewId="0"/>
  </sheetViews>
  <sheetFormatPr baseColWidth="10" defaultColWidth="11.42578125" defaultRowHeight="17.25" x14ac:dyDescent="0.3"/>
  <cols>
    <col min="1" max="1" width="7.42578125" style="138" customWidth="1"/>
    <col min="2" max="7" width="11.42578125" style="138"/>
    <col min="8" max="8" width="12.140625" style="138" customWidth="1"/>
    <col min="9" max="9" width="11.42578125" style="138"/>
    <col min="10" max="10" width="2.7109375" style="138" customWidth="1"/>
    <col min="11" max="16384" width="11.42578125" style="138"/>
  </cols>
  <sheetData>
    <row r="1" spans="1:10" ht="33" x14ac:dyDescent="0.45">
      <c r="A1" s="137" t="s">
        <v>36</v>
      </c>
    </row>
    <row r="2" spans="1:10" x14ac:dyDescent="0.3">
      <c r="A2" s="139"/>
    </row>
    <row r="3" spans="1:10" x14ac:dyDescent="0.3">
      <c r="A3" s="140" t="s">
        <v>18</v>
      </c>
      <c r="B3" s="141"/>
      <c r="C3" s="141"/>
      <c r="D3" s="141"/>
      <c r="E3" s="141"/>
      <c r="F3" s="141"/>
      <c r="G3" s="141"/>
      <c r="H3" s="141"/>
      <c r="I3" s="141"/>
      <c r="J3" s="142"/>
    </row>
    <row r="4" spans="1:10" x14ac:dyDescent="0.3">
      <c r="A4" s="143" t="s">
        <v>478</v>
      </c>
      <c r="B4" s="144"/>
      <c r="C4" s="144"/>
      <c r="D4" s="144"/>
      <c r="E4" s="144"/>
      <c r="F4" s="144"/>
      <c r="G4" s="144"/>
      <c r="H4" s="144"/>
      <c r="I4" s="144"/>
      <c r="J4" s="145"/>
    </row>
    <row r="5" spans="1:10" ht="10.5" customHeight="1" x14ac:dyDescent="0.3"/>
    <row r="6" spans="1:10" x14ac:dyDescent="0.3">
      <c r="A6" s="138" t="s">
        <v>301</v>
      </c>
    </row>
    <row r="7" spans="1:10" x14ac:dyDescent="0.3">
      <c r="A7" s="138" t="s">
        <v>302</v>
      </c>
    </row>
    <row r="8" spans="1:10" ht="6" customHeight="1" x14ac:dyDescent="0.3"/>
    <row r="9" spans="1:10" ht="33.75" customHeight="1" x14ac:dyDescent="0.3">
      <c r="A9" s="167" t="s">
        <v>479</v>
      </c>
      <c r="B9" s="168"/>
      <c r="C9" s="168"/>
      <c r="D9" s="168"/>
      <c r="E9" s="168"/>
      <c r="F9" s="168"/>
      <c r="G9" s="168"/>
      <c r="H9" s="168"/>
      <c r="I9" s="168"/>
      <c r="J9" s="168"/>
    </row>
    <row r="11" spans="1:10" x14ac:dyDescent="0.3">
      <c r="A11" s="139"/>
    </row>
    <row r="12" spans="1:10" ht="27" thickBot="1" x14ac:dyDescent="0.4">
      <c r="A12" s="146" t="s">
        <v>474</v>
      </c>
      <c r="B12" s="147"/>
      <c r="C12" s="147"/>
      <c r="D12" s="147"/>
      <c r="E12" s="147"/>
      <c r="F12" s="147"/>
      <c r="G12" s="147"/>
      <c r="H12" s="147"/>
      <c r="I12" s="147"/>
      <c r="J12" s="147"/>
    </row>
    <row r="13" spans="1:10" ht="10.5" customHeight="1" x14ac:dyDescent="0.3"/>
    <row r="14" spans="1:10" x14ac:dyDescent="0.3">
      <c r="A14" s="148" t="s">
        <v>344</v>
      </c>
      <c r="B14" s="149"/>
      <c r="C14" s="149"/>
      <c r="D14" s="149"/>
      <c r="E14" s="149"/>
      <c r="F14" s="149"/>
      <c r="G14" s="149"/>
      <c r="H14" s="149"/>
      <c r="I14" s="149"/>
      <c r="J14" s="150"/>
    </row>
    <row r="15" spans="1:10" ht="9" customHeight="1" x14ac:dyDescent="0.3">
      <c r="A15" s="151"/>
    </row>
    <row r="16" spans="1:10" x14ac:dyDescent="0.3">
      <c r="A16" s="138" t="s">
        <v>244</v>
      </c>
      <c r="C16" s="138" t="s">
        <v>245</v>
      </c>
    </row>
    <row r="17" spans="1:3" x14ac:dyDescent="0.3">
      <c r="A17" s="138" t="s">
        <v>246</v>
      </c>
      <c r="C17" s="138" t="s">
        <v>243</v>
      </c>
    </row>
    <row r="18" spans="1:3" x14ac:dyDescent="0.3">
      <c r="A18" s="138" t="s">
        <v>247</v>
      </c>
      <c r="C18" s="138" t="s">
        <v>249</v>
      </c>
    </row>
    <row r="19" spans="1:3" x14ac:dyDescent="0.3">
      <c r="A19" s="138" t="s">
        <v>248</v>
      </c>
      <c r="C19" s="138" t="s">
        <v>253</v>
      </c>
    </row>
    <row r="20" spans="1:3" x14ac:dyDescent="0.3">
      <c r="A20" s="138" t="s">
        <v>250</v>
      </c>
      <c r="C20" s="138" t="s">
        <v>255</v>
      </c>
    </row>
    <row r="21" spans="1:3" hidden="1" x14ac:dyDescent="0.3">
      <c r="A21" s="138" t="s">
        <v>252</v>
      </c>
      <c r="C21" s="138" t="s">
        <v>256</v>
      </c>
    </row>
    <row r="22" spans="1:3" x14ac:dyDescent="0.3">
      <c r="A22" s="138" t="s">
        <v>254</v>
      </c>
      <c r="C22" s="138" t="s">
        <v>251</v>
      </c>
    </row>
    <row r="23" spans="1:3" ht="9" customHeight="1" x14ac:dyDescent="0.3"/>
    <row r="24" spans="1:3" x14ac:dyDescent="0.3">
      <c r="A24" s="138" t="s">
        <v>480</v>
      </c>
    </row>
    <row r="25" spans="1:3" x14ac:dyDescent="0.3">
      <c r="A25" s="138" t="s">
        <v>374</v>
      </c>
    </row>
    <row r="26" spans="1:3" x14ac:dyDescent="0.3">
      <c r="A26" s="138" t="s">
        <v>375</v>
      </c>
    </row>
    <row r="27" spans="1:3" hidden="1" x14ac:dyDescent="0.3">
      <c r="B27" s="138" t="s">
        <v>305</v>
      </c>
    </row>
    <row r="28" spans="1:3" x14ac:dyDescent="0.3">
      <c r="A28" s="138" t="s">
        <v>481</v>
      </c>
    </row>
    <row r="29" spans="1:3" hidden="1" x14ac:dyDescent="0.3">
      <c r="A29" s="138" t="s">
        <v>337</v>
      </c>
    </row>
    <row r="30" spans="1:3" hidden="1" x14ac:dyDescent="0.3">
      <c r="A30" s="138" t="s">
        <v>338</v>
      </c>
    </row>
    <row r="31" spans="1:3" hidden="1" x14ac:dyDescent="0.3">
      <c r="B31" s="138" t="s">
        <v>285</v>
      </c>
    </row>
    <row r="32" spans="1:3" ht="9" customHeight="1" x14ac:dyDescent="0.3"/>
    <row r="33" spans="1:10" x14ac:dyDescent="0.3">
      <c r="A33" s="151" t="s">
        <v>496</v>
      </c>
      <c r="B33" s="151"/>
    </row>
    <row r="34" spans="1:10" x14ac:dyDescent="0.3">
      <c r="A34" s="151" t="s">
        <v>497</v>
      </c>
    </row>
    <row r="35" spans="1:10" ht="9.75" customHeight="1" x14ac:dyDescent="0.3"/>
    <row r="36" spans="1:10" x14ac:dyDescent="0.3">
      <c r="A36" s="169" t="s">
        <v>423</v>
      </c>
      <c r="B36" s="169"/>
      <c r="C36" s="169"/>
      <c r="D36" s="169"/>
      <c r="E36" s="169"/>
      <c r="F36" s="169"/>
      <c r="G36" s="169"/>
      <c r="H36" s="169"/>
      <c r="I36" s="169"/>
      <c r="J36" s="169"/>
    </row>
    <row r="38" spans="1:10" ht="9" customHeight="1" x14ac:dyDescent="0.3"/>
    <row r="39" spans="1:10" ht="25.5" customHeight="1" thickBot="1" x14ac:dyDescent="0.4">
      <c r="A39" s="146" t="s">
        <v>475</v>
      </c>
      <c r="B39" s="147"/>
      <c r="C39" s="147"/>
      <c r="D39" s="147"/>
      <c r="E39" s="147"/>
      <c r="F39" s="147"/>
      <c r="G39" s="147"/>
      <c r="H39" s="147"/>
      <c r="I39" s="147"/>
      <c r="J39" s="147"/>
    </row>
    <row r="40" spans="1:10" ht="12.75" customHeight="1" x14ac:dyDescent="0.3"/>
    <row r="41" spans="1:10" ht="273.75" customHeight="1" x14ac:dyDescent="0.3">
      <c r="A41" s="161" t="s">
        <v>495</v>
      </c>
      <c r="B41" s="162"/>
      <c r="C41" s="162"/>
      <c r="D41" s="162"/>
      <c r="E41" s="162"/>
      <c r="F41" s="162"/>
      <c r="G41" s="162"/>
      <c r="H41" s="162"/>
      <c r="I41" s="162"/>
      <c r="J41" s="162"/>
    </row>
    <row r="42" spans="1:10" ht="141" customHeight="1" x14ac:dyDescent="0.3">
      <c r="A42" s="163" t="s">
        <v>482</v>
      </c>
      <c r="B42" s="168"/>
      <c r="C42" s="168"/>
      <c r="D42" s="168"/>
      <c r="E42" s="168"/>
      <c r="F42" s="168"/>
      <c r="G42" s="168"/>
      <c r="H42" s="168"/>
      <c r="I42" s="168"/>
      <c r="J42" s="168"/>
    </row>
    <row r="43" spans="1:10" ht="96" customHeight="1" x14ac:dyDescent="0.3">
      <c r="A43" s="161" t="s">
        <v>483</v>
      </c>
      <c r="B43" s="168"/>
      <c r="C43" s="168"/>
      <c r="D43" s="168"/>
      <c r="E43" s="168"/>
      <c r="F43" s="168"/>
      <c r="G43" s="168"/>
      <c r="H43" s="168"/>
      <c r="I43" s="168"/>
      <c r="J43" s="168"/>
    </row>
    <row r="44" spans="1:10" ht="124.5" customHeight="1" x14ac:dyDescent="0.3">
      <c r="A44" s="161" t="s">
        <v>484</v>
      </c>
      <c r="B44" s="162"/>
      <c r="C44" s="162"/>
      <c r="D44" s="162"/>
      <c r="E44" s="162"/>
      <c r="F44" s="162"/>
      <c r="G44" s="162"/>
      <c r="H44" s="162"/>
      <c r="I44" s="162"/>
      <c r="J44" s="162"/>
    </row>
    <row r="45" spans="1:10" ht="126.75" customHeight="1" x14ac:dyDescent="0.3">
      <c r="A45" s="163" t="s">
        <v>485</v>
      </c>
      <c r="B45" s="162"/>
      <c r="C45" s="162"/>
      <c r="D45" s="162"/>
      <c r="E45" s="162"/>
      <c r="F45" s="162"/>
      <c r="G45" s="162"/>
      <c r="H45" s="162"/>
      <c r="I45" s="162"/>
      <c r="J45" s="162"/>
    </row>
    <row r="46" spans="1:10" ht="74.25" customHeight="1" x14ac:dyDescent="0.3">
      <c r="A46" s="161" t="s">
        <v>486</v>
      </c>
      <c r="B46" s="162"/>
      <c r="C46" s="162"/>
      <c r="D46" s="162"/>
      <c r="E46" s="162"/>
      <c r="F46" s="162"/>
      <c r="G46" s="162"/>
      <c r="H46" s="162"/>
      <c r="I46" s="162"/>
      <c r="J46" s="162"/>
    </row>
    <row r="47" spans="1:10" ht="56.25" customHeight="1" x14ac:dyDescent="0.3">
      <c r="A47" s="163" t="s">
        <v>487</v>
      </c>
      <c r="B47" s="162"/>
      <c r="C47" s="162"/>
      <c r="D47" s="162"/>
      <c r="E47" s="162"/>
      <c r="F47" s="162"/>
      <c r="G47" s="162"/>
      <c r="H47" s="162"/>
      <c r="I47" s="162"/>
      <c r="J47" s="162"/>
    </row>
    <row r="48" spans="1:10" ht="111" customHeight="1" x14ac:dyDescent="0.3">
      <c r="A48" s="163" t="s">
        <v>488</v>
      </c>
      <c r="B48" s="162"/>
      <c r="C48" s="162"/>
      <c r="D48" s="162"/>
      <c r="E48" s="162"/>
      <c r="F48" s="162"/>
      <c r="G48" s="162"/>
      <c r="H48" s="162"/>
      <c r="I48" s="162"/>
      <c r="J48" s="162"/>
    </row>
    <row r="49" spans="1:10" x14ac:dyDescent="0.3">
      <c r="A49" s="170" t="s">
        <v>16</v>
      </c>
      <c r="B49" s="171"/>
      <c r="C49" s="171"/>
      <c r="D49" s="171"/>
      <c r="E49" s="171"/>
      <c r="F49" s="171"/>
      <c r="G49" s="171"/>
      <c r="H49" s="171"/>
      <c r="I49" s="171"/>
      <c r="J49" s="172"/>
    </row>
    <row r="50" spans="1:10" ht="96.75" customHeight="1" x14ac:dyDescent="0.3">
      <c r="A50" s="163" t="s">
        <v>489</v>
      </c>
      <c r="B50" s="162"/>
      <c r="C50" s="162"/>
      <c r="D50" s="162"/>
      <c r="E50" s="162"/>
      <c r="F50" s="162"/>
      <c r="G50" s="162"/>
      <c r="H50" s="162"/>
      <c r="I50" s="162"/>
      <c r="J50" s="162"/>
    </row>
    <row r="51" spans="1:10" x14ac:dyDescent="0.3">
      <c r="A51" s="158" t="s">
        <v>17</v>
      </c>
      <c r="B51" s="159"/>
      <c r="C51" s="159"/>
      <c r="D51" s="159"/>
      <c r="E51" s="159"/>
      <c r="F51" s="159"/>
      <c r="G51" s="159"/>
      <c r="H51" s="159"/>
      <c r="I51" s="159"/>
      <c r="J51" s="160"/>
    </row>
    <row r="52" spans="1:10" ht="363" customHeight="1" x14ac:dyDescent="0.3">
      <c r="A52" s="161" t="s">
        <v>490</v>
      </c>
      <c r="B52" s="162"/>
      <c r="C52" s="162"/>
      <c r="D52" s="162"/>
      <c r="E52" s="162"/>
      <c r="F52" s="162"/>
      <c r="G52" s="162"/>
      <c r="H52" s="162"/>
      <c r="I52" s="162"/>
      <c r="J52" s="162"/>
    </row>
    <row r="53" spans="1:10" ht="117.75" customHeight="1" x14ac:dyDescent="0.3">
      <c r="A53" s="163" t="s">
        <v>491</v>
      </c>
      <c r="B53" s="162"/>
      <c r="C53" s="162"/>
      <c r="D53" s="162"/>
      <c r="E53" s="162"/>
      <c r="F53" s="162"/>
      <c r="G53" s="162"/>
      <c r="H53" s="162"/>
      <c r="I53" s="162"/>
      <c r="J53" s="162"/>
    </row>
    <row r="54" spans="1:10" ht="17.25" customHeight="1" x14ac:dyDescent="0.3"/>
    <row r="55" spans="1:10" ht="26.25" x14ac:dyDescent="0.3">
      <c r="A55" s="164" t="s">
        <v>476</v>
      </c>
      <c r="B55" s="164"/>
      <c r="C55" s="164"/>
      <c r="D55" s="164"/>
      <c r="E55" s="164"/>
      <c r="F55" s="164"/>
      <c r="G55" s="164"/>
      <c r="H55" s="164"/>
      <c r="I55" s="164"/>
      <c r="J55" s="164"/>
    </row>
    <row r="56" spans="1:10" ht="26.25" x14ac:dyDescent="0.3">
      <c r="A56" s="165" t="s">
        <v>477</v>
      </c>
      <c r="B56" s="166"/>
      <c r="C56" s="166"/>
      <c r="D56" s="166"/>
      <c r="E56" s="166"/>
      <c r="F56" s="166"/>
      <c r="G56" s="166"/>
      <c r="H56" s="166"/>
      <c r="I56" s="166"/>
      <c r="J56" s="166"/>
    </row>
  </sheetData>
  <mergeCells count="17">
    <mergeCell ref="A50:J50"/>
    <mergeCell ref="A9:J9"/>
    <mergeCell ref="A36:J36"/>
    <mergeCell ref="A41:J41"/>
    <mergeCell ref="A42:J42"/>
    <mergeCell ref="A43:J43"/>
    <mergeCell ref="A44:J44"/>
    <mergeCell ref="A45:J45"/>
    <mergeCell ref="A46:J46"/>
    <mergeCell ref="A47:J47"/>
    <mergeCell ref="A48:J48"/>
    <mergeCell ref="A49:J49"/>
    <mergeCell ref="A51:J51"/>
    <mergeCell ref="A52:J52"/>
    <mergeCell ref="A53:J53"/>
    <mergeCell ref="A55:J55"/>
    <mergeCell ref="A56:J56"/>
  </mergeCells>
  <hyperlinks>
    <hyperlink ref="A56" r:id="rId1" xr:uid="{00000000-0004-0000-0200-000000000000}"/>
  </hyperlinks>
  <printOptions horizontalCentered="1"/>
  <pageMargins left="0.19685039370078741" right="0.19685039370078741" top="0.39370078740157483" bottom="0.39370078740157483" header="0.51181102362204722" footer="0.51181102362204722"/>
  <pageSetup paperSize="9" orientation="portrait" horizontalDpi="300" verticalDpi="300" r:id="rId2"/>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2">
    <tabColor rgb="FF0070C0"/>
  </sheetPr>
  <dimension ref="A1:N204"/>
  <sheetViews>
    <sheetView zoomScaleNormal="100" zoomScaleSheetLayoutView="50" workbookViewId="0">
      <selection activeCell="J46" sqref="J46"/>
    </sheetView>
  </sheetViews>
  <sheetFormatPr baseColWidth="10" defaultRowHeight="12.75" x14ac:dyDescent="0.2"/>
  <cols>
    <col min="1" max="1" width="61.28515625" customWidth="1"/>
    <col min="2" max="2" width="12.28515625" style="1" customWidth="1"/>
    <col min="3" max="3" width="14.85546875" style="1" customWidth="1"/>
    <col min="4" max="4" width="12.140625" style="1" customWidth="1"/>
    <col min="5" max="5" width="14.42578125" hidden="1" customWidth="1"/>
    <col min="6" max="6" width="13" hidden="1" customWidth="1"/>
    <col min="7" max="9" width="0" hidden="1" customWidth="1"/>
    <col min="10" max="10" width="17.140625" customWidth="1"/>
  </cols>
  <sheetData>
    <row r="1" spans="1:10" ht="20.25" x14ac:dyDescent="0.3">
      <c r="A1" s="191" t="s">
        <v>493</v>
      </c>
      <c r="B1" s="191"/>
      <c r="C1" s="191"/>
      <c r="D1" s="191"/>
    </row>
    <row r="2" spans="1:10" s="6" customFormat="1" ht="15.75" customHeight="1" x14ac:dyDescent="0.25">
      <c r="A2" s="190" t="s">
        <v>92</v>
      </c>
      <c r="B2" s="190"/>
      <c r="C2" s="190"/>
      <c r="D2" s="190"/>
    </row>
    <row r="3" spans="1:10" s="4" customFormat="1" ht="11.25" customHeight="1" x14ac:dyDescent="0.2">
      <c r="B3" s="5" t="s">
        <v>74</v>
      </c>
      <c r="C3" s="5" t="s">
        <v>82</v>
      </c>
      <c r="D3" s="5"/>
      <c r="E3" s="5"/>
    </row>
    <row r="4" spans="1:10" s="4" customFormat="1" ht="11.25" customHeight="1" x14ac:dyDescent="0.2">
      <c r="A4" s="103" t="s">
        <v>498</v>
      </c>
      <c r="B4" s="133"/>
      <c r="C4" s="60">
        <f>IF(B4&gt;75,75*2.4+(B4-75)*1.7,B4*2.4)</f>
        <v>0</v>
      </c>
      <c r="D4" s="60"/>
    </row>
    <row r="5" spans="1:10" s="4" customFormat="1" ht="11.25" customHeight="1" x14ac:dyDescent="0.2">
      <c r="A5" s="7" t="s">
        <v>384</v>
      </c>
      <c r="B5" s="133"/>
      <c r="C5" s="152">
        <f>IF(B5&gt;75,75*2.4+(B5-75)*1.7,B5*2.4)</f>
        <v>0</v>
      </c>
      <c r="D5" s="83"/>
    </row>
    <row r="6" spans="1:10" s="4" customFormat="1" ht="11.25" customHeight="1" x14ac:dyDescent="0.2">
      <c r="A6" s="7" t="s">
        <v>385</v>
      </c>
      <c r="B6" s="133"/>
      <c r="C6" s="8"/>
      <c r="D6" s="8"/>
    </row>
    <row r="7" spans="1:10" s="4" customFormat="1" ht="11.25" customHeight="1" x14ac:dyDescent="0.2">
      <c r="A7" s="104" t="s">
        <v>499</v>
      </c>
      <c r="B7" s="133"/>
      <c r="C7" s="84"/>
      <c r="D7" s="84"/>
    </row>
    <row r="8" spans="1:10" x14ac:dyDescent="0.2">
      <c r="B8" s="100" t="s">
        <v>413</v>
      </c>
      <c r="C8" s="100" t="s">
        <v>413</v>
      </c>
      <c r="D8" s="100"/>
    </row>
    <row r="9" spans="1:10" x14ac:dyDescent="0.2">
      <c r="B9" s="100" t="s">
        <v>414</v>
      </c>
      <c r="C9" s="100" t="s">
        <v>415</v>
      </c>
      <c r="D9" s="100"/>
    </row>
    <row r="10" spans="1:10" s="4" customFormat="1" ht="11.25" customHeight="1" x14ac:dyDescent="0.2">
      <c r="A10" s="85" t="s">
        <v>407</v>
      </c>
      <c r="B10" s="107"/>
      <c r="C10" s="107"/>
      <c r="D10" s="101"/>
    </row>
    <row r="11" spans="1:10" s="4" customFormat="1" ht="11.25" customHeight="1" x14ac:dyDescent="0.2">
      <c r="A11" s="85" t="s">
        <v>408</v>
      </c>
      <c r="B11" s="107"/>
      <c r="C11" s="107"/>
      <c r="D11" s="101"/>
      <c r="J11" s="20" t="s">
        <v>417</v>
      </c>
    </row>
    <row r="12" spans="1:10" s="4" customFormat="1" ht="11.25" customHeight="1" x14ac:dyDescent="0.2">
      <c r="A12" s="85" t="s">
        <v>409</v>
      </c>
      <c r="B12" s="107"/>
      <c r="C12" s="107"/>
      <c r="D12" s="101"/>
      <c r="J12" s="20" t="s">
        <v>418</v>
      </c>
    </row>
    <row r="13" spans="1:10" s="4" customFormat="1" ht="11.25" customHeight="1" x14ac:dyDescent="0.2">
      <c r="A13" s="85" t="s">
        <v>412</v>
      </c>
      <c r="B13" s="107"/>
      <c r="C13" s="107"/>
      <c r="D13" s="101"/>
    </row>
    <row r="14" spans="1:10" s="4" customFormat="1" ht="11.25" customHeight="1" x14ac:dyDescent="0.2">
      <c r="A14" s="85" t="s">
        <v>410</v>
      </c>
      <c r="B14" s="107"/>
      <c r="C14" s="107"/>
      <c r="D14" s="101"/>
    </row>
    <row r="15" spans="1:10" s="4" customFormat="1" ht="11.25" customHeight="1" x14ac:dyDescent="0.2">
      <c r="A15" s="85" t="s">
        <v>411</v>
      </c>
      <c r="B15" s="107"/>
      <c r="C15" s="107"/>
      <c r="D15" s="101"/>
    </row>
    <row r="16" spans="1:10" s="4" customFormat="1" ht="11.25" customHeight="1" x14ac:dyDescent="0.2">
      <c r="A16" s="104" t="s">
        <v>427</v>
      </c>
      <c r="B16" s="107"/>
      <c r="C16" s="107"/>
      <c r="D16" s="101"/>
    </row>
    <row r="17" spans="1:10" s="4" customFormat="1" ht="11.25" customHeight="1" x14ac:dyDescent="0.2">
      <c r="A17" s="85" t="s">
        <v>416</v>
      </c>
      <c r="B17" s="107"/>
      <c r="C17" s="107"/>
      <c r="D17" s="101"/>
    </row>
    <row r="18" spans="1:10" s="4" customFormat="1" ht="11.25" customHeight="1" x14ac:dyDescent="0.2">
      <c r="A18" s="85"/>
      <c r="B18" s="85"/>
      <c r="C18" s="85"/>
      <c r="D18" s="118"/>
    </row>
    <row r="19" spans="1:10" s="4" customFormat="1" ht="11.25" customHeight="1" x14ac:dyDescent="0.2">
      <c r="A19" s="104" t="s">
        <v>428</v>
      </c>
      <c r="B19" s="85"/>
      <c r="C19" s="107"/>
      <c r="D19" s="118"/>
      <c r="J19" s="20" t="s">
        <v>504</v>
      </c>
    </row>
    <row r="20" spans="1:10" s="4" customFormat="1" ht="11.25" customHeight="1" x14ac:dyDescent="0.2">
      <c r="A20" s="85"/>
      <c r="B20" s="85"/>
      <c r="C20" s="86"/>
      <c r="D20" s="84"/>
    </row>
    <row r="21" spans="1:10" s="4" customFormat="1" ht="11.25" customHeight="1" x14ac:dyDescent="0.2">
      <c r="A21" s="85"/>
      <c r="B21" s="85"/>
      <c r="C21" s="86"/>
      <c r="D21" s="84"/>
      <c r="J21" s="116"/>
    </row>
    <row r="22" spans="1:10" s="4" customFormat="1" ht="7.5" customHeight="1" thickBot="1" x14ac:dyDescent="0.25">
      <c r="A22" s="193"/>
      <c r="B22" s="193"/>
      <c r="C22" s="193"/>
      <c r="D22" s="193"/>
    </row>
    <row r="23" spans="1:10" s="4" customFormat="1" ht="11.25" customHeight="1" x14ac:dyDescent="0.2">
      <c r="A23" s="192" t="s">
        <v>277</v>
      </c>
      <c r="B23" s="192"/>
      <c r="C23" s="192"/>
      <c r="D23" s="192"/>
    </row>
    <row r="24" spans="1:10" s="4" customFormat="1" ht="11.25" customHeight="1" x14ac:dyDescent="0.2">
      <c r="A24" s="177" t="s">
        <v>66</v>
      </c>
      <c r="B24" s="177"/>
      <c r="C24" s="188"/>
      <c r="D24" s="8">
        <v>1939000</v>
      </c>
    </row>
    <row r="25" spans="1:10" s="4" customFormat="1" ht="11.25" customHeight="1" x14ac:dyDescent="0.2">
      <c r="A25" s="105" t="s">
        <v>502</v>
      </c>
      <c r="B25" s="8">
        <f>C4*39938.99</f>
        <v>0</v>
      </c>
      <c r="C25" s="184"/>
      <c r="D25" s="185"/>
      <c r="J25" s="99"/>
    </row>
    <row r="26" spans="1:10" s="4" customFormat="1" ht="11.25" customHeight="1" x14ac:dyDescent="0.2">
      <c r="A26" s="106" t="s">
        <v>503</v>
      </c>
      <c r="B26" s="8">
        <f>(C4-C5)*39938.99</f>
        <v>0</v>
      </c>
      <c r="C26" s="68" t="s">
        <v>79</v>
      </c>
      <c r="D26" s="7"/>
    </row>
    <row r="27" spans="1:10" s="4" customFormat="1" ht="11.25" customHeight="1" thickBot="1" x14ac:dyDescent="0.25">
      <c r="A27" s="106" t="s">
        <v>501</v>
      </c>
      <c r="B27" s="8">
        <f>SUM(B25-B26)</f>
        <v>0</v>
      </c>
      <c r="C27" s="9"/>
      <c r="D27" s="8">
        <f>B25-B26</f>
        <v>0</v>
      </c>
    </row>
    <row r="28" spans="1:10" s="4" customFormat="1" ht="11.25" customHeight="1" thickBot="1" x14ac:dyDescent="0.25">
      <c r="A28" s="179" t="s">
        <v>500</v>
      </c>
      <c r="B28" s="179"/>
      <c r="C28" s="186"/>
      <c r="D28" s="89">
        <f>D24+D27</f>
        <v>1939000</v>
      </c>
    </row>
    <row r="29" spans="1:10" s="4" customFormat="1" ht="6.75" customHeight="1" x14ac:dyDescent="0.2">
      <c r="A29" s="189"/>
      <c r="B29" s="189"/>
      <c r="C29" s="189"/>
      <c r="D29" s="189"/>
    </row>
    <row r="30" spans="1:10" s="4" customFormat="1" ht="11.25" customHeight="1" x14ac:dyDescent="0.2">
      <c r="A30" s="176" t="s">
        <v>376</v>
      </c>
      <c r="B30" s="176"/>
      <c r="C30" s="176"/>
      <c r="D30" s="176"/>
    </row>
    <row r="31" spans="1:10" s="4" customFormat="1" ht="11.25" customHeight="1" x14ac:dyDescent="0.2">
      <c r="A31" s="90" t="s">
        <v>89</v>
      </c>
      <c r="B31" s="8" t="e">
        <f>+Pivot!G12</f>
        <v>#DIV/0!</v>
      </c>
      <c r="C31" s="82"/>
      <c r="D31" s="82"/>
    </row>
    <row r="32" spans="1:10" s="4" customFormat="1" ht="7.5" customHeight="1" x14ac:dyDescent="0.2">
      <c r="A32" s="82"/>
      <c r="B32" s="82"/>
      <c r="C32" s="82"/>
      <c r="D32" s="82"/>
    </row>
    <row r="33" spans="1:6" s="4" customFormat="1" ht="11.25" customHeight="1" x14ac:dyDescent="0.2">
      <c r="A33" s="91" t="s">
        <v>399</v>
      </c>
      <c r="B33" s="8">
        <f>-Kontoplan!E45</f>
        <v>0</v>
      </c>
      <c r="C33" s="184"/>
      <c r="D33" s="175"/>
      <c r="E33" s="7">
        <f>+GETPIVOTDATA("Sum",Pivot!$B$6,"Fordeling","Lønn/tilskudd til ekstra undervisning")</f>
        <v>0</v>
      </c>
    </row>
    <row r="34" spans="1:6" s="4" customFormat="1" ht="11.25" customHeight="1" x14ac:dyDescent="0.2">
      <c r="A34" s="7" t="s">
        <v>80</v>
      </c>
      <c r="B34" s="9"/>
      <c r="C34" s="185"/>
      <c r="D34" s="185"/>
    </row>
    <row r="35" spans="1:6" s="4" customFormat="1" ht="11.25" customHeight="1" x14ac:dyDescent="0.2">
      <c r="A35" s="91" t="s">
        <v>400</v>
      </c>
      <c r="B35" s="8">
        <f>-Kontoplan!E29</f>
        <v>0</v>
      </c>
      <c r="C35" s="184"/>
      <c r="D35" s="185"/>
      <c r="E35" s="7">
        <f>+GETPIVOTDATA("Sum",Pivot!$B$6,"Fordeling","Elevinnbetaling undervisning")</f>
        <v>0</v>
      </c>
    </row>
    <row r="36" spans="1:6" s="4" customFormat="1" ht="11.25" customHeight="1" x14ac:dyDescent="0.2">
      <c r="A36" s="7" t="s">
        <v>77</v>
      </c>
      <c r="B36" s="9"/>
      <c r="C36" s="185"/>
      <c r="D36" s="185"/>
    </row>
    <row r="37" spans="1:6" s="4" customFormat="1" ht="11.25" customHeight="1" x14ac:dyDescent="0.2">
      <c r="A37" s="88" t="s">
        <v>67</v>
      </c>
      <c r="B37" s="8" t="e">
        <f>SUM(+B31-B33-B35)</f>
        <v>#DIV/0!</v>
      </c>
      <c r="C37" s="8" t="e">
        <f>SUM(B37)</f>
        <v>#DIV/0!</v>
      </c>
      <c r="D37" s="9"/>
      <c r="E37" s="19"/>
      <c r="F37" s="19"/>
    </row>
    <row r="38" spans="1:6" s="4" customFormat="1" ht="7.5" customHeight="1" x14ac:dyDescent="0.2">
      <c r="A38" s="185"/>
      <c r="B38" s="185"/>
      <c r="C38" s="185"/>
      <c r="D38" s="185"/>
    </row>
    <row r="39" spans="1:6" s="4" customFormat="1" ht="11.25" customHeight="1" x14ac:dyDescent="0.2">
      <c r="A39" s="177" t="s">
        <v>81</v>
      </c>
      <c r="B39" s="188"/>
      <c r="C39" s="8" t="e">
        <f>+Pivot!G11</f>
        <v>#DIV/0!</v>
      </c>
      <c r="D39" s="9"/>
      <c r="E39" s="19" t="e">
        <f>+C39</f>
        <v>#DIV/0!</v>
      </c>
      <c r="F39" s="19"/>
    </row>
    <row r="40" spans="1:6" s="4" customFormat="1" ht="11.25" customHeight="1" x14ac:dyDescent="0.2">
      <c r="A40" s="177" t="s">
        <v>383</v>
      </c>
      <c r="B40" s="188"/>
      <c r="C40" s="8">
        <f>+GETPIVOTDATA("Sum",Pivot!$B$6,"Fordeling","Reparasjon / vedlikehold")</f>
        <v>0</v>
      </c>
      <c r="D40" s="9"/>
      <c r="E40" s="19">
        <f>+C40</f>
        <v>0</v>
      </c>
      <c r="F40" s="19"/>
    </row>
    <row r="41" spans="1:6" s="4" customFormat="1" ht="11.25" customHeight="1" x14ac:dyDescent="0.2">
      <c r="A41" s="178" t="s">
        <v>68</v>
      </c>
      <c r="B41" s="188"/>
      <c r="C41" s="8">
        <f>+GETPIVOTDATA("Sum",Pivot!$B$6,"Fordeling","Energi")</f>
        <v>0</v>
      </c>
      <c r="D41" s="9"/>
      <c r="E41" s="19">
        <f>+C41</f>
        <v>0</v>
      </c>
      <c r="F41" s="19"/>
    </row>
    <row r="42" spans="1:6" s="4" customFormat="1" ht="7.5" customHeight="1" thickBot="1" x14ac:dyDescent="0.25">
      <c r="A42" s="185"/>
      <c r="B42" s="185"/>
      <c r="C42" s="185"/>
      <c r="D42" s="185"/>
    </row>
    <row r="43" spans="1:6" s="4" customFormat="1" ht="11.25" customHeight="1" thickBot="1" x14ac:dyDescent="0.25">
      <c r="A43" s="179" t="s">
        <v>69</v>
      </c>
      <c r="B43" s="186"/>
      <c r="C43" s="89" t="e">
        <f>C37+C39+C40+C41</f>
        <v>#DIV/0!</v>
      </c>
      <c r="D43" s="89" t="e">
        <f>C37+C39+C40+C41</f>
        <v>#DIV/0!</v>
      </c>
    </row>
    <row r="44" spans="1:6" s="4" customFormat="1" ht="6.75" customHeight="1" thickBot="1" x14ac:dyDescent="0.25">
      <c r="A44" s="178"/>
      <c r="B44" s="178"/>
      <c r="C44" s="178"/>
      <c r="D44" s="178"/>
    </row>
    <row r="45" spans="1:6" s="4" customFormat="1" ht="11.25" customHeight="1" thickBot="1" x14ac:dyDescent="0.25">
      <c r="A45" s="176" t="s">
        <v>401</v>
      </c>
      <c r="B45" s="176"/>
      <c r="C45" s="186"/>
      <c r="D45" s="89" t="e">
        <f>-(D28-D43)</f>
        <v>#DIV/0!</v>
      </c>
    </row>
    <row r="46" spans="1:6" s="4" customFormat="1" ht="8.25" customHeight="1" x14ac:dyDescent="0.2">
      <c r="A46" s="178" t="s">
        <v>75</v>
      </c>
      <c r="B46" s="178"/>
      <c r="C46" s="178"/>
      <c r="D46" s="178"/>
    </row>
    <row r="47" spans="1:6" s="4" customFormat="1" ht="11.25" customHeight="1" thickBot="1" x14ac:dyDescent="0.25">
      <c r="A47" s="187" t="s">
        <v>402</v>
      </c>
      <c r="B47" s="187"/>
      <c r="C47" s="187"/>
      <c r="D47" s="92" t="e">
        <f>AVERAGE(D45/B5)</f>
        <v>#DIV/0!</v>
      </c>
    </row>
    <row r="48" spans="1:6" s="4" customFormat="1" ht="7.5" customHeight="1" x14ac:dyDescent="0.2">
      <c r="A48" s="179"/>
      <c r="B48" s="179"/>
      <c r="C48" s="179"/>
      <c r="D48" s="179"/>
    </row>
    <row r="49" spans="1:14" s="4" customFormat="1" ht="12" customHeight="1" x14ac:dyDescent="0.25">
      <c r="A49" s="93" t="s">
        <v>70</v>
      </c>
      <c r="B49" s="176" t="s">
        <v>76</v>
      </c>
      <c r="C49" s="176"/>
      <c r="D49" s="176"/>
    </row>
    <row r="50" spans="1:14" s="4" customFormat="1" ht="12" customHeight="1" x14ac:dyDescent="0.2">
      <c r="A50" s="7"/>
      <c r="B50" s="9"/>
      <c r="C50" s="9"/>
      <c r="D50" s="9"/>
    </row>
    <row r="51" spans="1:14" s="4" customFormat="1" ht="12" customHeight="1" x14ac:dyDescent="0.2">
      <c r="A51" s="91" t="s">
        <v>73</v>
      </c>
      <c r="B51" s="9"/>
      <c r="C51" s="9"/>
      <c r="D51" s="9"/>
    </row>
    <row r="52" spans="1:14" ht="7.5" customHeight="1" x14ac:dyDescent="0.2">
      <c r="A52" s="177"/>
      <c r="B52" s="177"/>
      <c r="C52" s="177"/>
      <c r="D52" s="177"/>
      <c r="E52" s="7"/>
      <c r="F52" s="7"/>
      <c r="G52" s="4"/>
      <c r="H52" s="4"/>
      <c r="I52" s="4"/>
      <c r="J52" s="4"/>
      <c r="K52" s="4"/>
      <c r="L52" s="4"/>
      <c r="M52" s="4"/>
      <c r="N52" s="4"/>
    </row>
    <row r="53" spans="1:14" s="4" customFormat="1" ht="12" customHeight="1" x14ac:dyDescent="0.2">
      <c r="A53" s="7"/>
      <c r="B53" s="94" t="s">
        <v>71</v>
      </c>
      <c r="C53" s="9"/>
      <c r="D53" s="9"/>
      <c r="E53" s="7"/>
      <c r="F53" s="7"/>
    </row>
    <row r="54" spans="1:14" s="4" customFormat="1" ht="7.5" customHeight="1" x14ac:dyDescent="0.2">
      <c r="B54" s="94"/>
      <c r="C54" s="9"/>
      <c r="D54" s="9"/>
      <c r="E54" s="7"/>
      <c r="F54" s="7"/>
    </row>
    <row r="55" spans="1:14" s="4" customFormat="1" ht="12" customHeight="1" x14ac:dyDescent="0.2">
      <c r="A55" s="7" t="s">
        <v>72</v>
      </c>
      <c r="B55" s="8" t="e">
        <f>+D47</f>
        <v>#DIV/0!</v>
      </c>
      <c r="C55" s="184"/>
      <c r="D55" s="175"/>
      <c r="E55" s="7"/>
      <c r="F55" s="7"/>
    </row>
    <row r="56" spans="1:14" s="4" customFormat="1" ht="12" customHeight="1" x14ac:dyDescent="0.2">
      <c r="A56" s="9" t="s">
        <v>286</v>
      </c>
      <c r="B56" s="8" t="e">
        <f t="shared" ref="B56:B68" si="0">+$E56/$B$6</f>
        <v>#DIV/0!</v>
      </c>
      <c r="C56" s="87"/>
      <c r="D56" s="84"/>
      <c r="E56" s="7" t="e">
        <f>-Pivot!F11</f>
        <v>#DIV/0!</v>
      </c>
      <c r="F56" s="7" t="s">
        <v>300</v>
      </c>
    </row>
    <row r="57" spans="1:14" s="4" customFormat="1" ht="12" customHeight="1" x14ac:dyDescent="0.2">
      <c r="A57" s="7" t="s">
        <v>287</v>
      </c>
      <c r="B57" s="8" t="e">
        <f t="shared" si="0"/>
        <v>#DIV/0!</v>
      </c>
      <c r="C57" s="184"/>
      <c r="D57" s="175"/>
      <c r="E57" s="7" t="e">
        <f>+Pivot!E13</f>
        <v>#DIV/0!</v>
      </c>
      <c r="F57" s="7"/>
    </row>
    <row r="58" spans="1:14" s="4" customFormat="1" ht="12" customHeight="1" x14ac:dyDescent="0.2">
      <c r="A58" s="7" t="s">
        <v>288</v>
      </c>
      <c r="B58" s="8" t="e">
        <f t="shared" si="0"/>
        <v>#DIV/0!</v>
      </c>
      <c r="C58" s="184"/>
      <c r="D58" s="175"/>
      <c r="E58" s="7">
        <f>+GETPIVOTDATA("Sum",Pivot!$B$6,"Fordeling","Personalutvikling og andre personalkost.")</f>
        <v>0</v>
      </c>
      <c r="F58" s="7"/>
    </row>
    <row r="59" spans="1:14" s="4" customFormat="1" ht="12" customHeight="1" x14ac:dyDescent="0.2">
      <c r="A59" s="7" t="s">
        <v>289</v>
      </c>
      <c r="B59" s="8" t="e">
        <f t="shared" si="0"/>
        <v>#DIV/0!</v>
      </c>
      <c r="C59" s="184"/>
      <c r="D59" s="175"/>
      <c r="E59" s="7">
        <f>+GETPIVOTDATA("Sum",Pivot!$B$6,"Fordeling","Kost")</f>
        <v>0</v>
      </c>
      <c r="F59" s="7"/>
    </row>
    <row r="60" spans="1:14" s="4" customFormat="1" ht="12" customHeight="1" x14ac:dyDescent="0.2">
      <c r="A60" s="7" t="s">
        <v>224</v>
      </c>
      <c r="B60" s="8" t="e">
        <f t="shared" si="0"/>
        <v>#DIV/0!</v>
      </c>
      <c r="C60" s="182"/>
      <c r="D60" s="183"/>
      <c r="E60" s="7">
        <f>+GETPIVOTDATA("Sum",Pivot!$B$6,"Fordeling","Forsikringer")</f>
        <v>0</v>
      </c>
      <c r="F60" s="7"/>
    </row>
    <row r="61" spans="1:14" s="4" customFormat="1" ht="12" customHeight="1" x14ac:dyDescent="0.2">
      <c r="A61" s="7" t="s">
        <v>290</v>
      </c>
      <c r="B61" s="8" t="e">
        <f t="shared" si="0"/>
        <v>#DIV/0!</v>
      </c>
      <c r="C61" s="87"/>
      <c r="D61" s="84"/>
      <c r="E61" s="7">
        <f>+GETPIVOTDATA("Sum",Pivot!$B$6,"Fordeling","Kommunaleavgifter")</f>
        <v>0</v>
      </c>
      <c r="F61" s="7" t="s">
        <v>245</v>
      </c>
    </row>
    <row r="62" spans="1:14" s="4" customFormat="1" ht="12" customHeight="1" x14ac:dyDescent="0.2">
      <c r="A62" s="7" t="s">
        <v>388</v>
      </c>
      <c r="B62" s="8" t="e">
        <f t="shared" si="0"/>
        <v>#DIV/0!</v>
      </c>
      <c r="C62" s="87"/>
      <c r="D62" s="84"/>
      <c r="E62" s="7">
        <f>+GETPIVOTDATA("Sum",Pivot!$B$6,"Fordeling","Øvrige driftskostnader skole og internat ")</f>
        <v>0</v>
      </c>
      <c r="F62" s="7" t="s">
        <v>298</v>
      </c>
    </row>
    <row r="63" spans="1:14" s="4" customFormat="1" ht="12" customHeight="1" x14ac:dyDescent="0.2">
      <c r="A63" s="7" t="s">
        <v>291</v>
      </c>
      <c r="B63" s="8" t="e">
        <f t="shared" si="0"/>
        <v>#DIV/0!</v>
      </c>
      <c r="C63" s="184"/>
      <c r="D63" s="175"/>
      <c r="E63" s="7">
        <f>+GETPIVOTDATA("Sum",Pivot!$B$6,"Fordeling","Investering")</f>
        <v>0</v>
      </c>
      <c r="F63" s="7"/>
      <c r="H63" s="43"/>
    </row>
    <row r="64" spans="1:14" s="4" customFormat="1" ht="12" customHeight="1" x14ac:dyDescent="0.2">
      <c r="A64" s="7" t="s">
        <v>292</v>
      </c>
      <c r="B64" s="8" t="e">
        <f t="shared" si="0"/>
        <v>#DIV/0!</v>
      </c>
      <c r="C64" s="87"/>
      <c r="D64" s="84"/>
      <c r="E64" s="7">
        <f>+GETPIVOTDATA("Sum",Pivot!$B$6,"Fordeling","Fremmede tjenester")</f>
        <v>0</v>
      </c>
      <c r="F64" s="7" t="s">
        <v>297</v>
      </c>
    </row>
    <row r="65" spans="1:6" s="4" customFormat="1" ht="12" customHeight="1" x14ac:dyDescent="0.2">
      <c r="A65" s="7" t="s">
        <v>293</v>
      </c>
      <c r="B65" s="8" t="e">
        <f t="shared" si="0"/>
        <v>#DIV/0!</v>
      </c>
      <c r="C65" s="184"/>
      <c r="D65" s="175"/>
      <c r="E65" s="7">
        <f>+GETPIVOTDATA("Sum",Pivot!$B$6,"Fordeling","Kontordrift")</f>
        <v>0</v>
      </c>
      <c r="F65" s="7"/>
    </row>
    <row r="66" spans="1:6" s="4" customFormat="1" ht="12" customHeight="1" x14ac:dyDescent="0.2">
      <c r="A66" s="7" t="s">
        <v>294</v>
      </c>
      <c r="B66" s="8" t="e">
        <f t="shared" si="0"/>
        <v>#DIV/0!</v>
      </c>
      <c r="C66" s="87"/>
      <c r="D66" s="84"/>
      <c r="E66" s="7">
        <f>+GETPIVOTDATA("Sum",Pivot!$B$6,"Fordeling","Reise, diett, bil, og lignende")</f>
        <v>0</v>
      </c>
      <c r="F66" s="7" t="s">
        <v>299</v>
      </c>
    </row>
    <row r="67" spans="1:6" s="4" customFormat="1" ht="12" customHeight="1" x14ac:dyDescent="0.2">
      <c r="A67" s="7" t="s">
        <v>295</v>
      </c>
      <c r="B67" s="8" t="e">
        <f t="shared" si="0"/>
        <v>#DIV/0!</v>
      </c>
      <c r="C67" s="180"/>
      <c r="D67" s="181"/>
      <c r="E67" s="7">
        <f>+GETPIVOTDATA("Sum",Pivot!$B$6,"Fordeling","Informasjonsarbeid")</f>
        <v>0</v>
      </c>
      <c r="F67" s="7"/>
    </row>
    <row r="68" spans="1:6" s="4" customFormat="1" ht="12" customHeight="1" x14ac:dyDescent="0.2">
      <c r="A68" s="7" t="s">
        <v>403</v>
      </c>
      <c r="B68" s="8" t="e">
        <f t="shared" si="0"/>
        <v>#DIV/0!</v>
      </c>
      <c r="C68" s="184"/>
      <c r="D68" s="175"/>
      <c r="E68" s="7">
        <f>+GETPIVOTDATA("Sum",Pivot!$B$6,"Fordeling","Div. driftsutgifter")</f>
        <v>0</v>
      </c>
      <c r="F68" s="7"/>
    </row>
    <row r="69" spans="1:6" s="4" customFormat="1" ht="12" customHeight="1" thickBot="1" x14ac:dyDescent="0.25">
      <c r="A69" s="176" t="s">
        <v>78</v>
      </c>
      <c r="B69" s="176"/>
      <c r="C69" s="176"/>
      <c r="D69" s="176"/>
      <c r="E69" s="7"/>
    </row>
    <row r="70" spans="1:6" s="4" customFormat="1" ht="12" customHeight="1" thickBot="1" x14ac:dyDescent="0.25">
      <c r="A70" s="7" t="s">
        <v>85</v>
      </c>
      <c r="B70" s="89" t="e">
        <f>SUM(B55:B68)</f>
        <v>#DIV/0!</v>
      </c>
      <c r="C70" s="174"/>
      <c r="D70" s="175"/>
      <c r="E70" s="7" t="e">
        <f>SUM(E31:E69)</f>
        <v>#DIV/0!</v>
      </c>
    </row>
    <row r="71" spans="1:6" s="4" customFormat="1" ht="6.75" customHeight="1" x14ac:dyDescent="0.2">
      <c r="A71" s="176"/>
      <c r="B71" s="176"/>
      <c r="C71" s="176"/>
      <c r="D71" s="176"/>
      <c r="E71" s="7">
        <f>+GETPIVOTDATA("Sum",Pivot!$B$6,"Fordeling","Annen drift")</f>
        <v>0</v>
      </c>
    </row>
    <row r="72" spans="1:6" s="4" customFormat="1" ht="12" customHeight="1" x14ac:dyDescent="0.2">
      <c r="A72" s="88" t="s">
        <v>84</v>
      </c>
      <c r="B72" s="84"/>
      <c r="C72" s="175"/>
      <c r="D72" s="175"/>
      <c r="E72" s="7">
        <f>+GETPIVOTDATA("Sum",Pivot!$B$6,"Fordeling","ikke med i analysen")</f>
        <v>0</v>
      </c>
    </row>
    <row r="73" spans="1:6" s="4" customFormat="1" ht="12" customHeight="1" x14ac:dyDescent="0.2">
      <c r="A73" s="95" t="s">
        <v>83</v>
      </c>
      <c r="B73" s="96" t="e">
        <f>B70-B72</f>
        <v>#DIV/0!</v>
      </c>
      <c r="C73" s="175"/>
      <c r="D73" s="175"/>
      <c r="E73" s="7"/>
    </row>
    <row r="74" spans="1:6" s="4" customFormat="1" ht="7.5" customHeight="1" x14ac:dyDescent="0.2">
      <c r="A74" s="95"/>
      <c r="B74" s="97"/>
      <c r="C74" s="84"/>
      <c r="D74" s="84"/>
      <c r="E74" s="7" t="e">
        <f>SUM(E70:E73)</f>
        <v>#DIV/0!</v>
      </c>
    </row>
    <row r="75" spans="1:6" s="20" customFormat="1" ht="12" customHeight="1" x14ac:dyDescent="0.2">
      <c r="A75" s="106" t="s">
        <v>90</v>
      </c>
      <c r="B75" s="109">
        <f>SUM(Kontoplan!E71:E250)</f>
        <v>0</v>
      </c>
      <c r="C75" s="173"/>
      <c r="D75" s="173"/>
      <c r="E75" s="105"/>
    </row>
    <row r="76" spans="1:6" s="20" customFormat="1" ht="12" customHeight="1" x14ac:dyDescent="0.2">
      <c r="A76" s="110" t="s">
        <v>91</v>
      </c>
      <c r="B76" s="111" t="e">
        <f>SUM(Kontoplan!E71:E130)/B75</f>
        <v>#DIV/0!</v>
      </c>
      <c r="C76" s="112"/>
      <c r="D76" s="110"/>
      <c r="E76" s="105">
        <f>+GETPIVOTDATA("Sum",Pivot!$B$6)</f>
        <v>0</v>
      </c>
    </row>
    <row r="77" spans="1:6" s="20" customFormat="1" ht="7.5" customHeight="1" x14ac:dyDescent="0.2">
      <c r="A77" s="110"/>
      <c r="B77" s="113"/>
      <c r="C77" s="110"/>
      <c r="D77" s="110"/>
      <c r="E77" s="105"/>
    </row>
    <row r="78" spans="1:6" s="20" customFormat="1" ht="12" customHeight="1" x14ac:dyDescent="0.2">
      <c r="A78" s="108" t="s">
        <v>86</v>
      </c>
      <c r="B78" s="110"/>
      <c r="C78" s="108"/>
      <c r="D78" s="108"/>
      <c r="E78" s="114" t="e">
        <f>+E76-E74</f>
        <v>#DIV/0!</v>
      </c>
    </row>
    <row r="79" spans="1:6" s="20" customFormat="1" ht="12" customHeight="1" x14ac:dyDescent="0.2">
      <c r="A79" s="106" t="s">
        <v>87</v>
      </c>
      <c r="B79" s="109">
        <f>+Kontoplan!E132+Kontoplan!E133+Kontoplan!E134+Kontoplan!E135+Kontoplan!E136</f>
        <v>0</v>
      </c>
      <c r="C79" s="173"/>
      <c r="D79" s="173"/>
    </row>
    <row r="80" spans="1:6" s="20" customFormat="1" ht="12" customHeight="1" x14ac:dyDescent="0.2">
      <c r="A80" s="106" t="s">
        <v>88</v>
      </c>
      <c r="B80" s="109">
        <f>+Kontoplan!E132</f>
        <v>0</v>
      </c>
      <c r="C80" s="173"/>
      <c r="D80" s="173"/>
    </row>
    <row r="81" spans="1:4" s="20" customFormat="1" x14ac:dyDescent="0.2">
      <c r="A81" s="105"/>
      <c r="C81" s="115"/>
      <c r="D81" s="115"/>
    </row>
    <row r="82" spans="1:4" s="20" customFormat="1" ht="12" customHeight="1" x14ac:dyDescent="0.2">
      <c r="A82" s="79" t="s">
        <v>405</v>
      </c>
      <c r="B82" s="115">
        <f>-Kontoplan!E37-Kontoplan!E257</f>
        <v>0</v>
      </c>
      <c r="C82" s="2"/>
      <c r="D82" s="2"/>
    </row>
    <row r="83" spans="1:4" ht="15" x14ac:dyDescent="0.2">
      <c r="A83" s="3"/>
      <c r="B83" s="2"/>
      <c r="C83" s="2"/>
      <c r="D83" s="2"/>
    </row>
    <row r="84" spans="1:4" ht="15" x14ac:dyDescent="0.2">
      <c r="A84" s="3"/>
      <c r="B84" s="2"/>
      <c r="C84" s="2"/>
      <c r="D84" s="2"/>
    </row>
    <row r="85" spans="1:4" ht="15" x14ac:dyDescent="0.2">
      <c r="A85" s="3"/>
      <c r="B85" s="2"/>
      <c r="C85" s="2"/>
      <c r="D85" s="2"/>
    </row>
    <row r="86" spans="1:4" ht="15" x14ac:dyDescent="0.2">
      <c r="A86" s="3"/>
      <c r="B86" s="2"/>
      <c r="C86" s="2"/>
      <c r="D86" s="2"/>
    </row>
    <row r="87" spans="1:4" ht="15" x14ac:dyDescent="0.2">
      <c r="A87" s="3"/>
      <c r="B87" s="2"/>
      <c r="C87" s="2"/>
      <c r="D87" s="2"/>
    </row>
    <row r="88" spans="1:4" ht="15" x14ac:dyDescent="0.2">
      <c r="A88" s="3"/>
      <c r="B88" s="2"/>
      <c r="C88" s="2"/>
      <c r="D88" s="2"/>
    </row>
    <row r="89" spans="1:4" ht="15" x14ac:dyDescent="0.2">
      <c r="A89" s="3"/>
      <c r="B89" s="2"/>
      <c r="C89" s="2"/>
      <c r="D89" s="2"/>
    </row>
    <row r="90" spans="1:4" ht="15" x14ac:dyDescent="0.2">
      <c r="A90" s="3"/>
      <c r="B90" s="2"/>
      <c r="C90" s="2"/>
      <c r="D90" s="2"/>
    </row>
    <row r="91" spans="1:4" ht="15" x14ac:dyDescent="0.2">
      <c r="A91" s="3"/>
      <c r="B91" s="2"/>
      <c r="C91" s="2"/>
      <c r="D91" s="2"/>
    </row>
    <row r="92" spans="1:4" ht="15" x14ac:dyDescent="0.2">
      <c r="A92" s="3"/>
      <c r="B92" s="2"/>
      <c r="C92" s="2"/>
      <c r="D92" s="2"/>
    </row>
    <row r="93" spans="1:4" ht="15" x14ac:dyDescent="0.2">
      <c r="A93" s="3"/>
      <c r="B93" s="2"/>
      <c r="C93" s="2"/>
      <c r="D93" s="2"/>
    </row>
    <row r="94" spans="1:4" ht="15" x14ac:dyDescent="0.2">
      <c r="A94" s="3"/>
      <c r="B94" s="2"/>
      <c r="C94" s="2"/>
      <c r="D94" s="2"/>
    </row>
    <row r="95" spans="1:4" ht="15" x14ac:dyDescent="0.2">
      <c r="A95" s="3"/>
      <c r="B95" s="2"/>
      <c r="C95" s="2"/>
      <c r="D95" s="2"/>
    </row>
    <row r="96" spans="1:4" ht="15" x14ac:dyDescent="0.2">
      <c r="A96" s="3"/>
      <c r="B96" s="2"/>
      <c r="C96" s="2"/>
      <c r="D96" s="2"/>
    </row>
    <row r="97" spans="1:4" ht="15" x14ac:dyDescent="0.2">
      <c r="A97" s="3"/>
      <c r="B97" s="2"/>
      <c r="C97" s="2"/>
      <c r="D97" s="2"/>
    </row>
    <row r="98" spans="1:4" ht="15" x14ac:dyDescent="0.2">
      <c r="A98" s="3"/>
      <c r="B98" s="2"/>
      <c r="C98" s="2"/>
      <c r="D98" s="2"/>
    </row>
    <row r="99" spans="1:4" ht="15" x14ac:dyDescent="0.2">
      <c r="A99" s="3"/>
      <c r="B99" s="2"/>
      <c r="C99" s="2"/>
      <c r="D99" s="2"/>
    </row>
    <row r="100" spans="1:4" ht="15" x14ac:dyDescent="0.2">
      <c r="A100" s="3"/>
      <c r="B100" s="2"/>
      <c r="C100" s="2"/>
      <c r="D100" s="2"/>
    </row>
    <row r="101" spans="1:4" ht="15" x14ac:dyDescent="0.2">
      <c r="A101" s="3"/>
      <c r="B101" s="2"/>
      <c r="C101" s="2"/>
      <c r="D101" s="2"/>
    </row>
    <row r="102" spans="1:4" ht="15" x14ac:dyDescent="0.2">
      <c r="A102" s="3"/>
      <c r="B102" s="2"/>
      <c r="C102" s="2"/>
      <c r="D102" s="2"/>
    </row>
    <row r="103" spans="1:4" ht="15" x14ac:dyDescent="0.2">
      <c r="A103" s="3"/>
      <c r="B103" s="2"/>
      <c r="C103" s="2"/>
      <c r="D103" s="2"/>
    </row>
    <row r="104" spans="1:4" ht="15" x14ac:dyDescent="0.2">
      <c r="A104" s="3"/>
      <c r="B104" s="2"/>
      <c r="C104" s="2"/>
      <c r="D104" s="2"/>
    </row>
    <row r="105" spans="1:4" ht="15" x14ac:dyDescent="0.2">
      <c r="A105" s="3"/>
      <c r="B105" s="2"/>
      <c r="C105" s="2"/>
      <c r="D105" s="2"/>
    </row>
    <row r="106" spans="1:4" ht="15" x14ac:dyDescent="0.2">
      <c r="A106" s="3"/>
      <c r="B106" s="2"/>
      <c r="C106" s="2"/>
      <c r="D106" s="2"/>
    </row>
    <row r="107" spans="1:4" ht="15" x14ac:dyDescent="0.2">
      <c r="A107" s="3"/>
      <c r="B107" s="2"/>
      <c r="C107" s="2"/>
      <c r="D107" s="2"/>
    </row>
    <row r="108" spans="1:4" ht="15" x14ac:dyDescent="0.2">
      <c r="A108" s="3"/>
      <c r="B108" s="2"/>
      <c r="C108" s="2"/>
      <c r="D108" s="2"/>
    </row>
    <row r="109" spans="1:4" ht="15" x14ac:dyDescent="0.2">
      <c r="A109" s="3"/>
      <c r="B109" s="2"/>
      <c r="C109" s="2"/>
      <c r="D109" s="2"/>
    </row>
    <row r="110" spans="1:4" ht="15" x14ac:dyDescent="0.2">
      <c r="A110" s="3"/>
      <c r="B110" s="2"/>
      <c r="C110" s="2"/>
      <c r="D110" s="2"/>
    </row>
    <row r="111" spans="1:4" ht="15" x14ac:dyDescent="0.2">
      <c r="A111" s="3"/>
      <c r="B111" s="2"/>
      <c r="C111" s="2"/>
      <c r="D111" s="2"/>
    </row>
    <row r="112" spans="1:4" ht="15" x14ac:dyDescent="0.2">
      <c r="A112" s="3"/>
      <c r="B112" s="2"/>
      <c r="C112" s="2"/>
      <c r="D112" s="2"/>
    </row>
    <row r="113" spans="1:4" ht="15" x14ac:dyDescent="0.2">
      <c r="A113" s="3"/>
      <c r="B113" s="2"/>
      <c r="C113" s="2"/>
      <c r="D113" s="2"/>
    </row>
    <row r="114" spans="1:4" ht="15" x14ac:dyDescent="0.2">
      <c r="A114" s="3"/>
      <c r="B114" s="2"/>
      <c r="C114" s="2"/>
      <c r="D114" s="2"/>
    </row>
    <row r="115" spans="1:4" ht="15" x14ac:dyDescent="0.2">
      <c r="A115" s="3"/>
      <c r="B115" s="2"/>
      <c r="C115" s="2"/>
      <c r="D115" s="2"/>
    </row>
    <row r="116" spans="1:4" ht="15" x14ac:dyDescent="0.2">
      <c r="A116" s="3"/>
      <c r="B116" s="2"/>
      <c r="C116" s="2"/>
      <c r="D116" s="2"/>
    </row>
    <row r="117" spans="1:4" ht="15" x14ac:dyDescent="0.2">
      <c r="A117" s="3"/>
      <c r="B117" s="2"/>
      <c r="C117" s="2"/>
      <c r="D117" s="2"/>
    </row>
    <row r="118" spans="1:4" ht="15" x14ac:dyDescent="0.2">
      <c r="A118" s="3"/>
      <c r="B118" s="2"/>
      <c r="C118" s="2"/>
      <c r="D118" s="2"/>
    </row>
    <row r="119" spans="1:4" ht="15" x14ac:dyDescent="0.2">
      <c r="A119" s="3"/>
      <c r="B119" s="2"/>
      <c r="C119" s="2"/>
      <c r="D119" s="2"/>
    </row>
    <row r="120" spans="1:4" ht="15" x14ac:dyDescent="0.2">
      <c r="A120" s="3"/>
      <c r="B120" s="2"/>
      <c r="C120" s="2"/>
      <c r="D120" s="2"/>
    </row>
    <row r="121" spans="1:4" ht="15" x14ac:dyDescent="0.2">
      <c r="A121" s="3"/>
      <c r="B121" s="2"/>
      <c r="C121" s="2"/>
      <c r="D121" s="2"/>
    </row>
    <row r="122" spans="1:4" ht="15" x14ac:dyDescent="0.2">
      <c r="A122" s="3"/>
      <c r="B122" s="2"/>
      <c r="C122" s="2"/>
      <c r="D122" s="2"/>
    </row>
    <row r="123" spans="1:4" ht="15" x14ac:dyDescent="0.2">
      <c r="A123" s="3"/>
      <c r="B123" s="2"/>
      <c r="C123" s="2"/>
      <c r="D123" s="2"/>
    </row>
    <row r="124" spans="1:4" ht="15" x14ac:dyDescent="0.2">
      <c r="A124" s="3"/>
      <c r="B124" s="2"/>
      <c r="C124" s="2"/>
      <c r="D124" s="2"/>
    </row>
    <row r="125" spans="1:4" ht="15" x14ac:dyDescent="0.2">
      <c r="A125" s="3"/>
      <c r="B125" s="2"/>
      <c r="C125" s="2"/>
      <c r="D125" s="2"/>
    </row>
    <row r="126" spans="1:4" ht="15" x14ac:dyDescent="0.2">
      <c r="A126" s="3"/>
      <c r="B126" s="2"/>
      <c r="C126" s="2"/>
      <c r="D126" s="2"/>
    </row>
    <row r="127" spans="1:4" ht="15" x14ac:dyDescent="0.2">
      <c r="A127" s="3"/>
      <c r="B127" s="2"/>
      <c r="C127" s="2"/>
      <c r="D127" s="2"/>
    </row>
    <row r="128" spans="1:4" ht="15" x14ac:dyDescent="0.2">
      <c r="A128" s="3"/>
      <c r="B128" s="2"/>
      <c r="C128" s="2"/>
      <c r="D128" s="2"/>
    </row>
    <row r="129" spans="1:4" ht="15" x14ac:dyDescent="0.2">
      <c r="A129" s="3"/>
      <c r="B129" s="2"/>
      <c r="C129" s="2"/>
      <c r="D129" s="2"/>
    </row>
    <row r="130" spans="1:4" ht="15" x14ac:dyDescent="0.2">
      <c r="A130" s="3"/>
      <c r="B130" s="2"/>
      <c r="C130" s="2"/>
      <c r="D130" s="2"/>
    </row>
    <row r="131" spans="1:4" ht="15" x14ac:dyDescent="0.2">
      <c r="A131" s="3"/>
      <c r="B131" s="2"/>
      <c r="C131" s="2"/>
      <c r="D131" s="2"/>
    </row>
    <row r="132" spans="1:4" ht="15" x14ac:dyDescent="0.2">
      <c r="A132" s="3"/>
      <c r="B132" s="2"/>
      <c r="C132" s="2"/>
      <c r="D132" s="2"/>
    </row>
    <row r="133" spans="1:4" ht="15" x14ac:dyDescent="0.2">
      <c r="A133" s="3"/>
      <c r="B133" s="2"/>
      <c r="C133" s="2"/>
      <c r="D133" s="2"/>
    </row>
    <row r="134" spans="1:4" ht="15" x14ac:dyDescent="0.2">
      <c r="A134" s="3"/>
      <c r="B134" s="2"/>
      <c r="C134" s="2"/>
      <c r="D134" s="2"/>
    </row>
    <row r="135" spans="1:4" ht="15" x14ac:dyDescent="0.2">
      <c r="A135" s="3"/>
      <c r="B135" s="2"/>
      <c r="C135" s="2"/>
      <c r="D135" s="2"/>
    </row>
    <row r="136" spans="1:4" ht="15" x14ac:dyDescent="0.2">
      <c r="A136" s="3"/>
      <c r="B136" s="2"/>
      <c r="C136" s="2"/>
      <c r="D136" s="2"/>
    </row>
    <row r="137" spans="1:4" ht="15" x14ac:dyDescent="0.2">
      <c r="A137" s="3"/>
      <c r="B137" s="2"/>
      <c r="C137" s="2"/>
      <c r="D137" s="2"/>
    </row>
    <row r="138" spans="1:4" ht="15" x14ac:dyDescent="0.2">
      <c r="A138" s="3"/>
      <c r="B138" s="2"/>
      <c r="C138" s="2"/>
      <c r="D138" s="2"/>
    </row>
    <row r="139" spans="1:4" ht="15" x14ac:dyDescent="0.2">
      <c r="A139" s="3"/>
      <c r="B139" s="2"/>
      <c r="C139" s="2"/>
      <c r="D139" s="2"/>
    </row>
    <row r="140" spans="1:4" ht="15" x14ac:dyDescent="0.2">
      <c r="A140" s="3"/>
      <c r="B140" s="2"/>
      <c r="C140" s="2"/>
      <c r="D140" s="2"/>
    </row>
    <row r="141" spans="1:4" ht="15" x14ac:dyDescent="0.2">
      <c r="A141" s="3"/>
      <c r="B141" s="2"/>
      <c r="C141" s="2"/>
      <c r="D141" s="2"/>
    </row>
    <row r="142" spans="1:4" ht="15" x14ac:dyDescent="0.2">
      <c r="A142" s="3"/>
      <c r="B142" s="2"/>
      <c r="C142" s="2"/>
      <c r="D142" s="2"/>
    </row>
    <row r="143" spans="1:4" ht="15" x14ac:dyDescent="0.2">
      <c r="A143" s="3"/>
      <c r="B143" s="2"/>
      <c r="C143" s="2"/>
      <c r="D143" s="2"/>
    </row>
    <row r="144" spans="1:4" ht="15" x14ac:dyDescent="0.2">
      <c r="A144" s="3"/>
      <c r="B144" s="2"/>
      <c r="C144" s="2"/>
      <c r="D144" s="2"/>
    </row>
    <row r="145" spans="1:4" ht="15" x14ac:dyDescent="0.2">
      <c r="A145" s="3"/>
      <c r="B145" s="2"/>
      <c r="C145" s="2"/>
      <c r="D145" s="2"/>
    </row>
    <row r="146" spans="1:4" ht="15" x14ac:dyDescent="0.2">
      <c r="A146" s="3"/>
      <c r="B146" s="2"/>
      <c r="C146" s="2"/>
      <c r="D146" s="2"/>
    </row>
    <row r="147" spans="1:4" ht="15" x14ac:dyDescent="0.2">
      <c r="A147" s="3"/>
      <c r="B147" s="2"/>
      <c r="C147" s="2"/>
      <c r="D147" s="2"/>
    </row>
    <row r="148" spans="1:4" ht="15" x14ac:dyDescent="0.2">
      <c r="A148" s="3"/>
      <c r="B148" s="2"/>
      <c r="C148" s="2"/>
      <c r="D148" s="2"/>
    </row>
    <row r="149" spans="1:4" ht="15" x14ac:dyDescent="0.2">
      <c r="A149" s="3"/>
      <c r="B149" s="2"/>
      <c r="C149" s="2"/>
      <c r="D149" s="2"/>
    </row>
    <row r="150" spans="1:4" ht="15" x14ac:dyDescent="0.2">
      <c r="A150" s="3"/>
      <c r="B150" s="2"/>
      <c r="C150" s="2"/>
      <c r="D150" s="2"/>
    </row>
    <row r="151" spans="1:4" ht="15" x14ac:dyDescent="0.2">
      <c r="A151" s="3"/>
      <c r="B151" s="2"/>
      <c r="C151" s="2"/>
      <c r="D151" s="2"/>
    </row>
    <row r="152" spans="1:4" ht="15" x14ac:dyDescent="0.2">
      <c r="A152" s="3"/>
      <c r="B152" s="2"/>
      <c r="C152" s="2"/>
      <c r="D152" s="2"/>
    </row>
    <row r="153" spans="1:4" ht="15" x14ac:dyDescent="0.2">
      <c r="A153" s="3"/>
      <c r="B153" s="2"/>
      <c r="C153" s="2"/>
      <c r="D153" s="2"/>
    </row>
    <row r="154" spans="1:4" ht="15" x14ac:dyDescent="0.2">
      <c r="A154" s="3"/>
      <c r="B154" s="2"/>
      <c r="C154" s="2"/>
      <c r="D154" s="2"/>
    </row>
    <row r="155" spans="1:4" ht="15" x14ac:dyDescent="0.2">
      <c r="A155" s="3"/>
      <c r="B155" s="2"/>
      <c r="C155" s="2"/>
      <c r="D155" s="2"/>
    </row>
    <row r="156" spans="1:4" ht="15" x14ac:dyDescent="0.2">
      <c r="A156" s="3"/>
      <c r="B156" s="2"/>
      <c r="C156" s="2"/>
      <c r="D156" s="2"/>
    </row>
    <row r="157" spans="1:4" ht="15" x14ac:dyDescent="0.2">
      <c r="A157" s="3"/>
      <c r="B157" s="2"/>
      <c r="C157" s="2"/>
      <c r="D157" s="2"/>
    </row>
    <row r="158" spans="1:4" ht="15" x14ac:dyDescent="0.2">
      <c r="A158" s="3"/>
      <c r="B158" s="2"/>
      <c r="C158" s="2"/>
      <c r="D158" s="2"/>
    </row>
    <row r="159" spans="1:4" ht="15" x14ac:dyDescent="0.2">
      <c r="A159" s="3"/>
      <c r="B159" s="2"/>
      <c r="C159" s="2"/>
      <c r="D159" s="2"/>
    </row>
    <row r="160" spans="1:4" ht="15" x14ac:dyDescent="0.2">
      <c r="A160" s="3"/>
      <c r="B160" s="2"/>
      <c r="C160" s="2"/>
      <c r="D160" s="2"/>
    </row>
    <row r="161" spans="1:4" ht="15" x14ac:dyDescent="0.2">
      <c r="A161" s="3"/>
      <c r="B161" s="2"/>
      <c r="C161" s="2"/>
      <c r="D161" s="2"/>
    </row>
    <row r="162" spans="1:4" ht="15" x14ac:dyDescent="0.2">
      <c r="A162" s="3"/>
      <c r="B162" s="2"/>
      <c r="C162" s="2"/>
      <c r="D162" s="2"/>
    </row>
    <row r="163" spans="1:4" ht="15" x14ac:dyDescent="0.2">
      <c r="A163" s="3"/>
      <c r="B163" s="2"/>
      <c r="C163" s="2"/>
      <c r="D163" s="2"/>
    </row>
    <row r="164" spans="1:4" ht="15" x14ac:dyDescent="0.2">
      <c r="A164" s="3"/>
      <c r="B164" s="2"/>
      <c r="C164" s="2"/>
      <c r="D164" s="2"/>
    </row>
    <row r="165" spans="1:4" ht="15" x14ac:dyDescent="0.2">
      <c r="A165" s="3"/>
      <c r="B165" s="2"/>
      <c r="C165" s="2"/>
      <c r="D165" s="2"/>
    </row>
    <row r="166" spans="1:4" ht="15" x14ac:dyDescent="0.2">
      <c r="A166" s="3"/>
      <c r="B166" s="2"/>
      <c r="C166" s="2"/>
      <c r="D166" s="2"/>
    </row>
    <row r="167" spans="1:4" ht="15" x14ac:dyDescent="0.2">
      <c r="A167" s="3"/>
      <c r="B167" s="2"/>
      <c r="C167" s="2"/>
      <c r="D167" s="2"/>
    </row>
    <row r="168" spans="1:4" ht="15" x14ac:dyDescent="0.2">
      <c r="A168" s="3"/>
      <c r="B168" s="2"/>
      <c r="C168" s="2"/>
      <c r="D168" s="2"/>
    </row>
    <row r="169" spans="1:4" ht="15" x14ac:dyDescent="0.2">
      <c r="A169" s="3"/>
      <c r="B169" s="2"/>
      <c r="C169" s="2"/>
      <c r="D169" s="2"/>
    </row>
    <row r="170" spans="1:4" ht="15" x14ac:dyDescent="0.2">
      <c r="A170" s="3"/>
      <c r="B170" s="2"/>
      <c r="C170" s="2"/>
      <c r="D170" s="2"/>
    </row>
    <row r="171" spans="1:4" ht="15" x14ac:dyDescent="0.2">
      <c r="A171" s="3"/>
      <c r="B171" s="2"/>
      <c r="C171" s="2"/>
      <c r="D171" s="2"/>
    </row>
    <row r="172" spans="1:4" ht="15" x14ac:dyDescent="0.2">
      <c r="A172" s="3"/>
      <c r="B172" s="2"/>
      <c r="C172" s="2"/>
      <c r="D172" s="2"/>
    </row>
    <row r="173" spans="1:4" ht="15" x14ac:dyDescent="0.2">
      <c r="A173" s="3"/>
      <c r="B173" s="2"/>
      <c r="C173" s="2"/>
      <c r="D173" s="2"/>
    </row>
    <row r="174" spans="1:4" ht="15" x14ac:dyDescent="0.2">
      <c r="A174" s="3"/>
      <c r="B174" s="2"/>
      <c r="C174" s="2"/>
      <c r="D174" s="2"/>
    </row>
    <row r="175" spans="1:4" ht="15" x14ac:dyDescent="0.2">
      <c r="A175" s="3"/>
      <c r="B175" s="2"/>
      <c r="C175" s="2"/>
      <c r="D175" s="2"/>
    </row>
    <row r="176" spans="1:4" ht="15" x14ac:dyDescent="0.2">
      <c r="A176" s="3"/>
      <c r="B176" s="2"/>
      <c r="C176" s="2"/>
      <c r="D176" s="2"/>
    </row>
    <row r="177" spans="1:4" ht="15" x14ac:dyDescent="0.2">
      <c r="A177" s="3"/>
      <c r="B177" s="2"/>
      <c r="C177" s="2"/>
      <c r="D177" s="2"/>
    </row>
    <row r="178" spans="1:4" ht="15" x14ac:dyDescent="0.2">
      <c r="A178" s="3"/>
      <c r="B178" s="2"/>
      <c r="C178" s="2"/>
      <c r="D178" s="2"/>
    </row>
    <row r="179" spans="1:4" ht="15" x14ac:dyDescent="0.2">
      <c r="A179" s="3"/>
      <c r="B179" s="2"/>
      <c r="C179" s="2"/>
      <c r="D179" s="2"/>
    </row>
    <row r="180" spans="1:4" ht="15" x14ac:dyDescent="0.2">
      <c r="A180" s="3"/>
      <c r="B180" s="2"/>
      <c r="C180" s="2"/>
      <c r="D180" s="2"/>
    </row>
    <row r="181" spans="1:4" ht="15" x14ac:dyDescent="0.2">
      <c r="A181" s="3"/>
      <c r="B181" s="2"/>
      <c r="C181" s="2"/>
      <c r="D181" s="2"/>
    </row>
    <row r="182" spans="1:4" ht="15" x14ac:dyDescent="0.2">
      <c r="A182" s="3"/>
      <c r="B182" s="2"/>
      <c r="C182" s="2"/>
      <c r="D182" s="2"/>
    </row>
    <row r="183" spans="1:4" ht="15" x14ac:dyDescent="0.2">
      <c r="A183" s="3"/>
      <c r="B183" s="2"/>
      <c r="C183" s="2"/>
      <c r="D183" s="2"/>
    </row>
    <row r="184" spans="1:4" ht="15" x14ac:dyDescent="0.2">
      <c r="A184" s="3"/>
      <c r="B184" s="2"/>
      <c r="C184" s="2"/>
      <c r="D184" s="2"/>
    </row>
    <row r="185" spans="1:4" ht="15" x14ac:dyDescent="0.2">
      <c r="A185" s="3"/>
      <c r="B185" s="2"/>
      <c r="C185" s="2"/>
      <c r="D185" s="2"/>
    </row>
    <row r="186" spans="1:4" ht="15" x14ac:dyDescent="0.2">
      <c r="A186" s="3"/>
      <c r="B186" s="2"/>
      <c r="C186" s="2"/>
      <c r="D186" s="2"/>
    </row>
    <row r="187" spans="1:4" ht="15" x14ac:dyDescent="0.2">
      <c r="A187" s="3"/>
      <c r="B187" s="2"/>
      <c r="C187" s="2"/>
      <c r="D187" s="2"/>
    </row>
    <row r="188" spans="1:4" ht="15" x14ac:dyDescent="0.2">
      <c r="A188" s="3"/>
      <c r="B188" s="2"/>
      <c r="C188" s="2"/>
      <c r="D188" s="2"/>
    </row>
    <row r="189" spans="1:4" ht="15" x14ac:dyDescent="0.2">
      <c r="A189" s="3"/>
      <c r="C189" s="2"/>
      <c r="D189" s="2"/>
    </row>
    <row r="190" spans="1:4" ht="15" x14ac:dyDescent="0.2">
      <c r="A190" s="3"/>
      <c r="C190" s="2"/>
      <c r="D190" s="2"/>
    </row>
    <row r="191" spans="1:4" ht="15" x14ac:dyDescent="0.2">
      <c r="A191" s="3"/>
      <c r="C191" s="2"/>
      <c r="D191" s="2"/>
    </row>
    <row r="192" spans="1:4" ht="15" x14ac:dyDescent="0.2">
      <c r="A192" s="3"/>
      <c r="C192" s="2"/>
      <c r="D192" s="2"/>
    </row>
    <row r="193" spans="1:4" ht="15" x14ac:dyDescent="0.2">
      <c r="A193" s="3"/>
      <c r="C193" s="2"/>
      <c r="D193" s="2"/>
    </row>
    <row r="194" spans="1:4" ht="15" x14ac:dyDescent="0.2">
      <c r="A194" s="3"/>
      <c r="C194" s="2"/>
      <c r="D194" s="2"/>
    </row>
    <row r="195" spans="1:4" ht="15" x14ac:dyDescent="0.2">
      <c r="A195" s="3"/>
      <c r="C195" s="2"/>
      <c r="D195" s="2"/>
    </row>
    <row r="196" spans="1:4" ht="15" x14ac:dyDescent="0.2">
      <c r="A196" s="3"/>
      <c r="C196" s="2"/>
      <c r="D196" s="2"/>
    </row>
    <row r="197" spans="1:4" ht="15" x14ac:dyDescent="0.2">
      <c r="A197" s="3"/>
      <c r="C197" s="2"/>
      <c r="D197" s="2"/>
    </row>
    <row r="198" spans="1:4" ht="15" x14ac:dyDescent="0.2">
      <c r="A198" s="3"/>
      <c r="C198" s="2"/>
      <c r="D198" s="2"/>
    </row>
    <row r="199" spans="1:4" ht="15" x14ac:dyDescent="0.2">
      <c r="A199" s="3"/>
      <c r="C199" s="2"/>
      <c r="D199" s="2"/>
    </row>
    <row r="200" spans="1:4" ht="15" x14ac:dyDescent="0.2">
      <c r="A200" s="3"/>
      <c r="C200" s="2"/>
      <c r="D200" s="2"/>
    </row>
    <row r="201" spans="1:4" ht="15" x14ac:dyDescent="0.2">
      <c r="A201" s="3"/>
      <c r="C201" s="2"/>
      <c r="D201" s="2"/>
    </row>
    <row r="202" spans="1:4" ht="15" x14ac:dyDescent="0.2">
      <c r="A202" s="3"/>
      <c r="C202" s="2"/>
      <c r="D202" s="2"/>
    </row>
    <row r="203" spans="1:4" ht="15" x14ac:dyDescent="0.2">
      <c r="A203" s="3"/>
      <c r="C203" s="2"/>
      <c r="D203" s="2"/>
    </row>
    <row r="204" spans="1:4" ht="15" x14ac:dyDescent="0.2">
      <c r="A204" s="3"/>
    </row>
  </sheetData>
  <mergeCells count="43">
    <mergeCell ref="A2:D2"/>
    <mergeCell ref="A1:D1"/>
    <mergeCell ref="A24:C24"/>
    <mergeCell ref="A23:D23"/>
    <mergeCell ref="A22:D22"/>
    <mergeCell ref="C25:D25"/>
    <mergeCell ref="A28:C28"/>
    <mergeCell ref="C34:D34"/>
    <mergeCell ref="C35:D35"/>
    <mergeCell ref="A29:D29"/>
    <mergeCell ref="A30:D30"/>
    <mergeCell ref="C33:D33"/>
    <mergeCell ref="C36:D36"/>
    <mergeCell ref="A38:D38"/>
    <mergeCell ref="A45:C45"/>
    <mergeCell ref="A47:C47"/>
    <mergeCell ref="A39:B39"/>
    <mergeCell ref="A40:B40"/>
    <mergeCell ref="A41:B41"/>
    <mergeCell ref="A42:D42"/>
    <mergeCell ref="A43:B43"/>
    <mergeCell ref="A44:D44"/>
    <mergeCell ref="A52:D52"/>
    <mergeCell ref="A69:D69"/>
    <mergeCell ref="A46:D46"/>
    <mergeCell ref="A48:D48"/>
    <mergeCell ref="B49:D49"/>
    <mergeCell ref="C67:D67"/>
    <mergeCell ref="C60:D60"/>
    <mergeCell ref="C58:D58"/>
    <mergeCell ref="C65:D65"/>
    <mergeCell ref="C55:D55"/>
    <mergeCell ref="C57:D57"/>
    <mergeCell ref="C59:D59"/>
    <mergeCell ref="C63:D63"/>
    <mergeCell ref="C68:D68"/>
    <mergeCell ref="C79:D79"/>
    <mergeCell ref="C80:D80"/>
    <mergeCell ref="C70:D70"/>
    <mergeCell ref="C72:D72"/>
    <mergeCell ref="C73:D73"/>
    <mergeCell ref="C75:D75"/>
    <mergeCell ref="A71:D71"/>
  </mergeCells>
  <phoneticPr fontId="0" type="noConversion"/>
  <printOptions gridLines="1"/>
  <pageMargins left="0.23622047244094491" right="0.27559055118110237" top="0.35433070866141736" bottom="0.31496062992125984" header="0.23622047244094491" footer="0.31496062992125984"/>
  <pageSetup paperSize="9" fitToHeight="0" orientation="portrait" horizontalDpi="4294967295" verticalDpi="4294967295" r:id="rId1"/>
  <headerFooter alignWithMargins="0"/>
  <drawing r:id="rId2"/>
  <legacyDrawing r:id="rId3"/>
  <controls>
    <mc:AlternateContent xmlns:mc="http://schemas.openxmlformats.org/markup-compatibility/2006">
      <mc:Choice Requires="x14">
        <control shapeId="4097" r:id="rId4" name="CommandButton1">
          <controlPr defaultSize="0" autoLine="0" r:id="rId5">
            <anchor moveWithCells="1">
              <from>
                <xdr:col>9</xdr:col>
                <xdr:colOff>0</xdr:colOff>
                <xdr:row>1</xdr:row>
                <xdr:rowOff>76200</xdr:rowOff>
              </from>
              <to>
                <xdr:col>11</xdr:col>
                <xdr:colOff>523875</xdr:colOff>
                <xdr:row>7</xdr:row>
                <xdr:rowOff>104775</xdr:rowOff>
              </to>
            </anchor>
          </controlPr>
        </control>
      </mc:Choice>
      <mc:Fallback>
        <control shapeId="4097" r:id="rId4" name="CommandButton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1">
    <tabColor rgb="FF0070C0"/>
  </sheetPr>
  <dimension ref="A1:L340"/>
  <sheetViews>
    <sheetView topLeftCell="A3" zoomScale="115" workbookViewId="0">
      <pane ySplit="540" topLeftCell="A3" activePane="bottomLeft"/>
      <selection activeCell="M3" sqref="M1:P1048576"/>
      <selection pane="bottomLeft" activeCell="E19" sqref="E19"/>
    </sheetView>
  </sheetViews>
  <sheetFormatPr baseColWidth="10" defaultRowHeight="12.75" x14ac:dyDescent="0.2"/>
  <cols>
    <col min="1" max="1" width="4.42578125" style="10" customWidth="1"/>
    <col min="2" max="2" width="3.85546875" style="10" hidden="1" customWidth="1"/>
    <col min="3" max="3" width="5.7109375" style="10" hidden="1" customWidth="1"/>
    <col min="4" max="4" width="33.5703125" style="10" customWidth="1"/>
    <col min="5" max="5" width="9.7109375" style="35" customWidth="1"/>
    <col min="6" max="6" width="10.140625" style="40" customWidth="1"/>
    <col min="7" max="7" width="10" style="40" customWidth="1"/>
    <col min="8" max="8" width="31.140625" style="16" hidden="1" customWidth="1"/>
    <col min="9" max="9" width="4.7109375" style="10" customWidth="1"/>
    <col min="10" max="10" width="21.140625" customWidth="1"/>
    <col min="11" max="11" width="15.7109375" customWidth="1"/>
    <col min="12" max="12" width="18.5703125" customWidth="1"/>
  </cols>
  <sheetData>
    <row r="1" spans="1:10" hidden="1" x14ac:dyDescent="0.2">
      <c r="D1" s="10" t="s">
        <v>231</v>
      </c>
      <c r="E1" s="35" t="s">
        <v>34</v>
      </c>
      <c r="F1" s="40" t="s">
        <v>32</v>
      </c>
      <c r="G1" s="40" t="s">
        <v>230</v>
      </c>
      <c r="H1" s="16" t="s">
        <v>64</v>
      </c>
    </row>
    <row r="2" spans="1:10" ht="13.5" hidden="1" customHeight="1" x14ac:dyDescent="0.2">
      <c r="E2" s="71"/>
      <c r="H2" s="17"/>
    </row>
    <row r="3" spans="1:10" ht="10.5" customHeight="1" x14ac:dyDescent="0.2">
      <c r="A3" s="10" t="s">
        <v>242</v>
      </c>
      <c r="D3" s="10" t="s">
        <v>243</v>
      </c>
      <c r="E3" s="35" t="s">
        <v>93</v>
      </c>
      <c r="F3" s="40" t="s">
        <v>32</v>
      </c>
      <c r="G3" s="40" t="s">
        <v>87</v>
      </c>
    </row>
    <row r="4" spans="1:10" ht="10.5" customHeight="1" x14ac:dyDescent="0.2">
      <c r="D4" s="17" t="s">
        <v>424</v>
      </c>
    </row>
    <row r="5" spans="1:10" ht="12" customHeight="1" x14ac:dyDescent="0.2">
      <c r="D5" s="11" t="s">
        <v>0</v>
      </c>
      <c r="E5" s="38" t="s">
        <v>406</v>
      </c>
      <c r="F5" s="77"/>
      <c r="H5" s="98">
        <v>0</v>
      </c>
      <c r="J5" s="15"/>
    </row>
    <row r="6" spans="1:10" ht="12" customHeight="1" x14ac:dyDescent="0.2">
      <c r="A6" s="11">
        <v>30</v>
      </c>
      <c r="D6" s="119" t="s">
        <v>437</v>
      </c>
      <c r="E6" s="38" t="s">
        <v>342</v>
      </c>
      <c r="F6" s="77"/>
      <c r="H6" s="40"/>
      <c r="I6" s="40"/>
      <c r="J6" s="15"/>
    </row>
    <row r="7" spans="1:10" ht="15.75" customHeight="1" x14ac:dyDescent="0.2">
      <c r="A7" s="10">
        <v>3000</v>
      </c>
      <c r="D7" s="16" t="s">
        <v>431</v>
      </c>
      <c r="E7" s="49"/>
      <c r="F7" s="49"/>
      <c r="G7" s="40">
        <f t="shared" ref="G7:G66" si="0">+E7+F7</f>
        <v>0</v>
      </c>
      <c r="H7" s="68" t="s">
        <v>281</v>
      </c>
      <c r="I7" s="40"/>
      <c r="J7" s="15"/>
    </row>
    <row r="8" spans="1:10" ht="15.75" customHeight="1" x14ac:dyDescent="0.2">
      <c r="A8" s="10">
        <v>3010</v>
      </c>
      <c r="D8" s="16" t="s">
        <v>432</v>
      </c>
      <c r="E8" s="49"/>
      <c r="F8" s="49"/>
      <c r="G8" s="40">
        <f t="shared" si="0"/>
        <v>0</v>
      </c>
      <c r="H8" s="16" t="s">
        <v>30</v>
      </c>
      <c r="J8" s="48" t="s">
        <v>351</v>
      </c>
    </row>
    <row r="9" spans="1:10" ht="15.75" customHeight="1" x14ac:dyDescent="0.2">
      <c r="A9" s="10">
        <v>3020</v>
      </c>
      <c r="D9" s="16" t="s">
        <v>433</v>
      </c>
      <c r="E9" s="49"/>
      <c r="F9" s="49"/>
      <c r="G9" s="40">
        <f t="shared" si="0"/>
        <v>0</v>
      </c>
      <c r="H9" s="16" t="s">
        <v>281</v>
      </c>
      <c r="I9" s="40"/>
      <c r="J9" s="48"/>
    </row>
    <row r="10" spans="1:10" ht="15.75" customHeight="1" x14ac:dyDescent="0.2">
      <c r="A10" s="10">
        <v>3060</v>
      </c>
      <c r="D10" s="16" t="s">
        <v>434</v>
      </c>
      <c r="E10" s="49"/>
      <c r="F10" s="49"/>
      <c r="G10" s="40">
        <f t="shared" si="0"/>
        <v>0</v>
      </c>
      <c r="H10" s="16" t="s">
        <v>281</v>
      </c>
      <c r="I10" s="40"/>
      <c r="J10" s="48"/>
    </row>
    <row r="11" spans="1:10" ht="15.75" customHeight="1" x14ac:dyDescent="0.2">
      <c r="A11" s="10">
        <v>3065</v>
      </c>
      <c r="D11" s="16" t="s">
        <v>435</v>
      </c>
      <c r="E11" s="49"/>
      <c r="F11" s="49"/>
      <c r="G11" s="40">
        <f t="shared" si="0"/>
        <v>0</v>
      </c>
      <c r="H11" s="40" t="s">
        <v>283</v>
      </c>
      <c r="I11" s="40"/>
      <c r="J11" s="48" t="s">
        <v>350</v>
      </c>
    </row>
    <row r="12" spans="1:10" ht="15.75" customHeight="1" x14ac:dyDescent="0.2">
      <c r="A12" s="10">
        <v>3090</v>
      </c>
      <c r="D12" s="16" t="s">
        <v>436</v>
      </c>
      <c r="E12" s="49"/>
      <c r="F12" s="49"/>
      <c r="G12" s="40">
        <f t="shared" si="0"/>
        <v>0</v>
      </c>
      <c r="H12" s="40" t="s">
        <v>280</v>
      </c>
      <c r="I12" s="40"/>
      <c r="J12" s="48"/>
    </row>
    <row r="13" spans="1:10" s="79" customFormat="1" ht="15.75" customHeight="1" x14ac:dyDescent="0.2">
      <c r="A13" s="11">
        <v>31</v>
      </c>
      <c r="B13" s="11"/>
      <c r="C13" s="11"/>
      <c r="D13" s="11" t="s">
        <v>438</v>
      </c>
      <c r="E13" s="38"/>
      <c r="F13" s="120"/>
      <c r="G13" s="40">
        <f t="shared" si="0"/>
        <v>0</v>
      </c>
      <c r="H13" s="121"/>
      <c r="I13" s="121"/>
      <c r="J13" s="48"/>
    </row>
    <row r="14" spans="1:10" ht="15.75" customHeight="1" x14ac:dyDescent="0.2">
      <c r="A14" s="10">
        <v>3100</v>
      </c>
      <c r="D14" s="16" t="s">
        <v>431</v>
      </c>
      <c r="E14" s="49"/>
      <c r="F14" s="49"/>
      <c r="G14" s="40">
        <f t="shared" si="0"/>
        <v>0</v>
      </c>
      <c r="H14" s="68" t="s">
        <v>281</v>
      </c>
      <c r="I14" s="40"/>
      <c r="J14" s="48"/>
    </row>
    <row r="15" spans="1:10" ht="15.75" customHeight="1" x14ac:dyDescent="0.2">
      <c r="A15" s="10">
        <v>3110</v>
      </c>
      <c r="D15" s="16" t="s">
        <v>432</v>
      </c>
      <c r="E15" s="49"/>
      <c r="F15" s="49"/>
      <c r="G15" s="40">
        <f t="shared" si="0"/>
        <v>0</v>
      </c>
      <c r="H15" s="16" t="s">
        <v>30</v>
      </c>
      <c r="J15" s="48" t="s">
        <v>351</v>
      </c>
    </row>
    <row r="16" spans="1:10" ht="15.75" customHeight="1" x14ac:dyDescent="0.2">
      <c r="A16" s="10">
        <v>3120</v>
      </c>
      <c r="D16" s="16" t="s">
        <v>433</v>
      </c>
      <c r="E16" s="49"/>
      <c r="F16" s="49"/>
      <c r="G16" s="40">
        <f t="shared" si="0"/>
        <v>0</v>
      </c>
      <c r="H16" s="16" t="s">
        <v>281</v>
      </c>
      <c r="I16" s="40"/>
      <c r="J16" s="48"/>
    </row>
    <row r="17" spans="1:11" ht="15.75" customHeight="1" x14ac:dyDescent="0.2">
      <c r="A17" s="10">
        <v>3160</v>
      </c>
      <c r="D17" s="16" t="s">
        <v>434</v>
      </c>
      <c r="E17" s="49"/>
      <c r="F17" s="49"/>
      <c r="G17" s="40">
        <f t="shared" si="0"/>
        <v>0</v>
      </c>
      <c r="H17" s="16" t="s">
        <v>281</v>
      </c>
      <c r="I17" s="40"/>
      <c r="J17" s="48"/>
    </row>
    <row r="18" spans="1:11" ht="15.75" customHeight="1" x14ac:dyDescent="0.2">
      <c r="A18" s="10">
        <v>3165</v>
      </c>
      <c r="D18" s="16" t="s">
        <v>439</v>
      </c>
      <c r="E18" s="49"/>
      <c r="F18" s="49"/>
      <c r="G18" s="40">
        <f t="shared" si="0"/>
        <v>0</v>
      </c>
      <c r="H18" s="40" t="s">
        <v>283</v>
      </c>
      <c r="I18" s="40"/>
      <c r="J18" s="48" t="s">
        <v>350</v>
      </c>
    </row>
    <row r="19" spans="1:11" ht="15.75" customHeight="1" x14ac:dyDescent="0.2">
      <c r="A19" s="10">
        <v>3190</v>
      </c>
      <c r="D19" s="16" t="s">
        <v>440</v>
      </c>
      <c r="E19" s="49"/>
      <c r="F19" s="49"/>
      <c r="G19" s="40">
        <f t="shared" si="0"/>
        <v>0</v>
      </c>
      <c r="H19" s="40" t="s">
        <v>280</v>
      </c>
      <c r="I19" s="40"/>
      <c r="J19" s="48"/>
    </row>
    <row r="20" spans="1:11" ht="13.5" customHeight="1" x14ac:dyDescent="0.2">
      <c r="A20" s="11">
        <v>32</v>
      </c>
      <c r="B20" s="11"/>
      <c r="C20" s="11"/>
      <c r="D20" s="11" t="s">
        <v>93</v>
      </c>
      <c r="G20" s="40">
        <f t="shared" si="0"/>
        <v>0</v>
      </c>
      <c r="H20" s="13"/>
      <c r="J20" s="48"/>
    </row>
    <row r="21" spans="1:11" ht="15.75" customHeight="1" x14ac:dyDescent="0.2">
      <c r="A21" s="10">
        <v>3210</v>
      </c>
      <c r="B21" s="10">
        <v>321</v>
      </c>
      <c r="D21" s="10" t="s">
        <v>104</v>
      </c>
      <c r="E21" s="50"/>
      <c r="F21" s="49"/>
      <c r="G21" s="40">
        <f t="shared" si="0"/>
        <v>0</v>
      </c>
      <c r="H21" s="16" t="s">
        <v>28</v>
      </c>
      <c r="J21" s="48"/>
    </row>
    <row r="22" spans="1:11" ht="15" customHeight="1" x14ac:dyDescent="0.2">
      <c r="A22" s="10">
        <v>3220</v>
      </c>
      <c r="B22" s="10">
        <v>322</v>
      </c>
      <c r="D22" s="10" t="s">
        <v>105</v>
      </c>
      <c r="E22" s="50"/>
      <c r="F22" s="49"/>
      <c r="G22" s="40">
        <f t="shared" si="0"/>
        <v>0</v>
      </c>
      <c r="H22" s="16" t="s">
        <v>280</v>
      </c>
      <c r="J22" s="48" t="s">
        <v>345</v>
      </c>
    </row>
    <row r="23" spans="1:11" ht="15.75" customHeight="1" x14ac:dyDescent="0.2">
      <c r="A23" s="10">
        <v>3230</v>
      </c>
      <c r="B23" s="10">
        <v>323</v>
      </c>
      <c r="D23" s="10" t="s">
        <v>106</v>
      </c>
      <c r="E23" s="50"/>
      <c r="F23" s="49"/>
      <c r="G23" s="40">
        <f t="shared" si="0"/>
        <v>0</v>
      </c>
      <c r="H23" s="16" t="s">
        <v>279</v>
      </c>
      <c r="J23" s="48" t="s">
        <v>307</v>
      </c>
    </row>
    <row r="24" spans="1:11" s="33" customFormat="1" ht="15.75" customHeight="1" x14ac:dyDescent="0.2">
      <c r="A24" s="10">
        <v>3231</v>
      </c>
      <c r="B24" s="10"/>
      <c r="C24" s="10">
        <v>3231</v>
      </c>
      <c r="D24" s="16" t="s">
        <v>443</v>
      </c>
      <c r="E24" s="50"/>
      <c r="F24" s="49"/>
      <c r="G24" s="40">
        <f t="shared" si="0"/>
        <v>0</v>
      </c>
      <c r="H24" s="16" t="s">
        <v>29</v>
      </c>
      <c r="I24" s="15"/>
      <c r="J24" s="48"/>
      <c r="K24" s="67"/>
    </row>
    <row r="25" spans="1:11" ht="15.75" customHeight="1" x14ac:dyDescent="0.2">
      <c r="A25" s="10">
        <v>3232</v>
      </c>
      <c r="C25" s="10">
        <v>3232</v>
      </c>
      <c r="D25" s="10" t="s">
        <v>107</v>
      </c>
      <c r="E25" s="50"/>
      <c r="F25" s="49"/>
      <c r="G25" s="40">
        <f t="shared" si="0"/>
        <v>0</v>
      </c>
      <c r="H25" s="16" t="s">
        <v>225</v>
      </c>
      <c r="J25" s="48" t="s">
        <v>346</v>
      </c>
    </row>
    <row r="26" spans="1:11" s="123" customFormat="1" ht="15.75" customHeight="1" x14ac:dyDescent="0.2">
      <c r="A26" s="16">
        <v>3250</v>
      </c>
      <c r="B26" s="16">
        <v>328</v>
      </c>
      <c r="C26" s="16"/>
      <c r="D26" s="16" t="s">
        <v>444</v>
      </c>
      <c r="E26" s="50"/>
      <c r="F26" s="50"/>
      <c r="G26" s="40">
        <f t="shared" si="0"/>
        <v>0</v>
      </c>
      <c r="H26" s="16" t="s">
        <v>280</v>
      </c>
      <c r="I26" s="122"/>
      <c r="J26" s="48" t="s">
        <v>347</v>
      </c>
    </row>
    <row r="27" spans="1:11" s="123" customFormat="1" ht="15.75" customHeight="1" x14ac:dyDescent="0.2">
      <c r="A27" s="16" t="s">
        <v>441</v>
      </c>
      <c r="B27" s="16">
        <v>328</v>
      </c>
      <c r="C27" s="16"/>
      <c r="D27" s="16" t="s">
        <v>442</v>
      </c>
      <c r="E27" s="50"/>
      <c r="F27" s="50"/>
      <c r="G27" s="40">
        <f t="shared" si="0"/>
        <v>0</v>
      </c>
      <c r="H27" s="16" t="s">
        <v>280</v>
      </c>
      <c r="I27" s="122"/>
      <c r="J27" s="48" t="s">
        <v>347</v>
      </c>
    </row>
    <row r="28" spans="1:11" ht="15.75" customHeight="1" x14ac:dyDescent="0.2">
      <c r="A28" s="10">
        <v>3290</v>
      </c>
      <c r="B28" s="10">
        <v>329</v>
      </c>
      <c r="D28" s="10" t="s">
        <v>226</v>
      </c>
      <c r="E28" s="50"/>
      <c r="F28" s="49"/>
      <c r="G28" s="40">
        <f t="shared" si="0"/>
        <v>0</v>
      </c>
      <c r="H28" s="16" t="s">
        <v>280</v>
      </c>
      <c r="J28" s="48"/>
    </row>
    <row r="29" spans="1:11" ht="15.75" customHeight="1" x14ac:dyDescent="0.2">
      <c r="A29" s="10">
        <v>3291</v>
      </c>
      <c r="D29" s="68" t="s">
        <v>303</v>
      </c>
      <c r="E29" s="50"/>
      <c r="F29" s="49"/>
      <c r="G29" s="40">
        <f t="shared" si="0"/>
        <v>0</v>
      </c>
      <c r="H29" s="16" t="s">
        <v>304</v>
      </c>
      <c r="J29" s="48"/>
    </row>
    <row r="30" spans="1:11" ht="15.75" customHeight="1" x14ac:dyDescent="0.2">
      <c r="A30" s="11">
        <v>33</v>
      </c>
      <c r="B30" s="11"/>
      <c r="C30" s="11"/>
      <c r="D30" s="11" t="s">
        <v>94</v>
      </c>
      <c r="E30" s="50"/>
      <c r="F30" s="51"/>
      <c r="G30" s="40">
        <f t="shared" si="0"/>
        <v>0</v>
      </c>
      <c r="H30" s="16" t="s">
        <v>223</v>
      </c>
      <c r="J30" s="48"/>
    </row>
    <row r="31" spans="1:11" ht="15.75" customHeight="1" x14ac:dyDescent="0.2">
      <c r="A31" s="10">
        <v>3310</v>
      </c>
      <c r="B31" s="10">
        <v>331</v>
      </c>
      <c r="D31" s="16" t="s">
        <v>445</v>
      </c>
      <c r="E31" s="50"/>
      <c r="F31" s="49"/>
      <c r="G31" s="40">
        <f t="shared" si="0"/>
        <v>0</v>
      </c>
      <c r="H31" s="13" t="s">
        <v>281</v>
      </c>
      <c r="I31" s="11"/>
      <c r="J31" s="117" t="s">
        <v>447</v>
      </c>
    </row>
    <row r="32" spans="1:11" ht="15.75" customHeight="1" x14ac:dyDescent="0.2">
      <c r="A32" s="10">
        <v>3320</v>
      </c>
      <c r="B32" s="10">
        <v>332</v>
      </c>
      <c r="D32" s="10" t="s">
        <v>108</v>
      </c>
      <c r="E32" s="50"/>
      <c r="F32" s="49"/>
      <c r="G32" s="40">
        <f t="shared" si="0"/>
        <v>0</v>
      </c>
      <c r="H32" s="13" t="s">
        <v>281</v>
      </c>
      <c r="I32" s="13"/>
      <c r="J32" s="48"/>
    </row>
    <row r="33" spans="1:12" ht="15.75" customHeight="1" x14ac:dyDescent="0.2">
      <c r="A33" s="10">
        <v>3390</v>
      </c>
      <c r="B33" s="10">
        <v>334</v>
      </c>
      <c r="C33" s="10">
        <v>3340</v>
      </c>
      <c r="D33" s="10" t="s">
        <v>379</v>
      </c>
      <c r="E33" s="50"/>
      <c r="F33" s="49"/>
      <c r="G33" s="40">
        <f t="shared" si="0"/>
        <v>0</v>
      </c>
      <c r="H33" s="16" t="s">
        <v>281</v>
      </c>
      <c r="J33" s="48"/>
    </row>
    <row r="34" spans="1:12" ht="15.75" customHeight="1" x14ac:dyDescent="0.2">
      <c r="A34" s="11">
        <v>34</v>
      </c>
      <c r="B34" s="11"/>
      <c r="C34" s="11"/>
      <c r="D34" s="11" t="s">
        <v>377</v>
      </c>
      <c r="E34" s="51"/>
      <c r="F34" s="51"/>
      <c r="G34" s="40">
        <f t="shared" si="0"/>
        <v>0</v>
      </c>
      <c r="J34" s="48"/>
      <c r="K34" s="23"/>
      <c r="L34" s="23"/>
    </row>
    <row r="35" spans="1:12" s="23" customFormat="1" ht="15.75" customHeight="1" x14ac:dyDescent="0.2">
      <c r="A35" s="10">
        <v>3410</v>
      </c>
      <c r="B35" s="10">
        <v>341</v>
      </c>
      <c r="C35" s="10">
        <v>3410</v>
      </c>
      <c r="D35" s="10" t="s">
        <v>109</v>
      </c>
      <c r="E35" s="50"/>
      <c r="F35" s="49"/>
      <c r="G35" s="40">
        <f t="shared" si="0"/>
        <v>0</v>
      </c>
      <c r="H35" s="16" t="s">
        <v>282</v>
      </c>
      <c r="I35" s="22"/>
      <c r="J35" s="48"/>
      <c r="K35"/>
      <c r="L35"/>
    </row>
    <row r="36" spans="1:12" s="23" customFormat="1" ht="15.75" customHeight="1" x14ac:dyDescent="0.2">
      <c r="A36" s="10">
        <v>3411</v>
      </c>
      <c r="B36" s="10"/>
      <c r="C36" s="10">
        <v>3411</v>
      </c>
      <c r="D36" s="10" t="s">
        <v>110</v>
      </c>
      <c r="E36" s="50"/>
      <c r="F36" s="49"/>
      <c r="G36" s="40">
        <f t="shared" si="0"/>
        <v>0</v>
      </c>
      <c r="H36" s="16" t="s">
        <v>282</v>
      </c>
      <c r="J36" s="117"/>
      <c r="L36"/>
    </row>
    <row r="37" spans="1:12" ht="15.75" customHeight="1" x14ac:dyDescent="0.2">
      <c r="A37" s="10">
        <v>3412</v>
      </c>
      <c r="C37" s="10">
        <v>3412</v>
      </c>
      <c r="D37" s="10" t="s">
        <v>111</v>
      </c>
      <c r="E37" s="50"/>
      <c r="F37" s="49"/>
      <c r="G37" s="40">
        <f t="shared" si="0"/>
        <v>0</v>
      </c>
      <c r="H37" s="16" t="s">
        <v>306</v>
      </c>
      <c r="J37" s="48"/>
    </row>
    <row r="38" spans="1:12" s="23" customFormat="1" ht="15.75" customHeight="1" x14ac:dyDescent="0.2">
      <c r="A38" s="10">
        <v>3413</v>
      </c>
      <c r="B38" s="10"/>
      <c r="C38" s="10"/>
      <c r="D38" s="16" t="s">
        <v>446</v>
      </c>
      <c r="E38" s="49"/>
      <c r="F38" s="49"/>
      <c r="G38" s="40">
        <f t="shared" si="0"/>
        <v>0</v>
      </c>
      <c r="H38" s="16" t="s">
        <v>306</v>
      </c>
      <c r="I38" s="10"/>
      <c r="J38" s="48"/>
      <c r="K38"/>
      <c r="L38"/>
    </row>
    <row r="39" spans="1:12" s="23" customFormat="1" ht="15.75" customHeight="1" x14ac:dyDescent="0.2">
      <c r="A39" s="10">
        <v>3415</v>
      </c>
      <c r="B39" s="10"/>
      <c r="C39" s="10">
        <v>3415</v>
      </c>
      <c r="D39" s="10" t="s">
        <v>112</v>
      </c>
      <c r="E39" s="49"/>
      <c r="F39" s="49"/>
      <c r="G39" s="40">
        <f t="shared" si="0"/>
        <v>0</v>
      </c>
      <c r="H39" s="16" t="s">
        <v>282</v>
      </c>
      <c r="I39" s="10"/>
      <c r="J39" s="117" t="s">
        <v>348</v>
      </c>
      <c r="K39"/>
      <c r="L39"/>
    </row>
    <row r="40" spans="1:12" ht="15.75" customHeight="1" x14ac:dyDescent="0.2">
      <c r="A40" s="16" t="s">
        <v>426</v>
      </c>
      <c r="B40" s="10">
        <v>349</v>
      </c>
      <c r="D40" s="16" t="s">
        <v>425</v>
      </c>
      <c r="E40" s="49"/>
      <c r="F40" s="49"/>
      <c r="G40" s="40">
        <f t="shared" si="0"/>
        <v>0</v>
      </c>
      <c r="H40" s="16" t="s">
        <v>306</v>
      </c>
      <c r="I40" s="13"/>
      <c r="J40" s="117" t="s">
        <v>429</v>
      </c>
    </row>
    <row r="41" spans="1:12" ht="15.75" customHeight="1" x14ac:dyDescent="0.2">
      <c r="A41" s="11">
        <v>35</v>
      </c>
      <c r="B41" s="11"/>
      <c r="C41" s="11"/>
      <c r="D41" s="11" t="s">
        <v>114</v>
      </c>
      <c r="E41" s="51"/>
      <c r="F41" s="51"/>
      <c r="G41" s="40">
        <f t="shared" si="0"/>
        <v>0</v>
      </c>
      <c r="I41" s="21"/>
      <c r="J41" s="48"/>
    </row>
    <row r="42" spans="1:12" ht="15.75" customHeight="1" x14ac:dyDescent="0.2">
      <c r="A42" s="16">
        <v>3420</v>
      </c>
      <c r="B42" s="11"/>
      <c r="C42" s="11"/>
      <c r="D42" s="16" t="s">
        <v>113</v>
      </c>
      <c r="E42" s="50"/>
      <c r="F42" s="52"/>
      <c r="G42" s="40">
        <f t="shared" si="0"/>
        <v>0</v>
      </c>
      <c r="H42" s="16" t="s">
        <v>283</v>
      </c>
      <c r="I42" s="21"/>
      <c r="J42" s="48"/>
    </row>
    <row r="43" spans="1:12" x14ac:dyDescent="0.2">
      <c r="A43" s="10">
        <v>3430</v>
      </c>
      <c r="B43" s="10">
        <v>353</v>
      </c>
      <c r="D43" s="10" t="s">
        <v>115</v>
      </c>
      <c r="E43" s="50"/>
      <c r="F43" s="49"/>
      <c r="G43" s="40">
        <f t="shared" si="0"/>
        <v>0</v>
      </c>
      <c r="H43" s="16" t="s">
        <v>282</v>
      </c>
      <c r="I43" s="21"/>
      <c r="J43" s="48"/>
    </row>
    <row r="44" spans="1:12" ht="15.75" customHeight="1" x14ac:dyDescent="0.2">
      <c r="A44" s="10">
        <v>3440</v>
      </c>
      <c r="B44" s="10">
        <v>354</v>
      </c>
      <c r="D44" s="10" t="s">
        <v>116</v>
      </c>
      <c r="E44" s="50"/>
      <c r="F44" s="49"/>
      <c r="G44" s="40">
        <f t="shared" si="0"/>
        <v>0</v>
      </c>
      <c r="H44" s="16" t="s">
        <v>306</v>
      </c>
      <c r="I44" s="21"/>
      <c r="J44" s="48"/>
    </row>
    <row r="45" spans="1:12" ht="15.75" customHeight="1" x14ac:dyDescent="0.2">
      <c r="A45" s="10">
        <v>3450</v>
      </c>
      <c r="B45" s="10">
        <v>355</v>
      </c>
      <c r="D45" s="10" t="s">
        <v>227</v>
      </c>
      <c r="E45" s="50"/>
      <c r="F45" s="49"/>
      <c r="G45" s="40">
        <f t="shared" si="0"/>
        <v>0</v>
      </c>
      <c r="H45" s="16" t="s">
        <v>274</v>
      </c>
      <c r="I45" s="22"/>
      <c r="J45" s="48" t="s">
        <v>349</v>
      </c>
      <c r="K45" s="14"/>
      <c r="L45" s="14"/>
    </row>
    <row r="46" spans="1:12" ht="15.75" customHeight="1" x14ac:dyDescent="0.2">
      <c r="A46" s="10">
        <v>3490</v>
      </c>
      <c r="B46" s="10">
        <v>359</v>
      </c>
      <c r="D46" s="10" t="s">
        <v>117</v>
      </c>
      <c r="E46" s="49"/>
      <c r="F46" s="49"/>
      <c r="G46" s="40">
        <f t="shared" si="0"/>
        <v>0</v>
      </c>
      <c r="H46" s="16" t="s">
        <v>283</v>
      </c>
      <c r="I46" s="12"/>
      <c r="J46" s="117" t="s">
        <v>430</v>
      </c>
    </row>
    <row r="47" spans="1:12" ht="15.75" customHeight="1" x14ac:dyDescent="0.2">
      <c r="A47" s="11">
        <v>36</v>
      </c>
      <c r="B47" s="11"/>
      <c r="C47" s="11"/>
      <c r="D47" s="11" t="s">
        <v>119</v>
      </c>
      <c r="E47" s="51"/>
      <c r="F47" s="51"/>
      <c r="G47" s="40">
        <f t="shared" si="0"/>
        <v>0</v>
      </c>
      <c r="I47" s="24"/>
      <c r="J47" s="48"/>
    </row>
    <row r="48" spans="1:12" ht="15.75" customHeight="1" x14ac:dyDescent="0.2">
      <c r="A48" s="10">
        <v>3610</v>
      </c>
      <c r="B48" s="10">
        <v>361</v>
      </c>
      <c r="D48" s="10" t="s">
        <v>20</v>
      </c>
      <c r="E48" s="50"/>
      <c r="F48" s="49"/>
      <c r="G48" s="40">
        <f t="shared" si="0"/>
        <v>0</v>
      </c>
      <c r="H48" s="16" t="s">
        <v>306</v>
      </c>
      <c r="I48" s="28"/>
      <c r="J48" s="48" t="s">
        <v>267</v>
      </c>
    </row>
    <row r="49" spans="1:12" ht="15.75" customHeight="1" x14ac:dyDescent="0.2">
      <c r="A49" s="10">
        <v>3620</v>
      </c>
      <c r="D49" s="16" t="s">
        <v>121</v>
      </c>
      <c r="E49" s="50"/>
      <c r="F49" s="49"/>
      <c r="G49" s="40">
        <f t="shared" si="0"/>
        <v>0</v>
      </c>
      <c r="H49" s="16" t="s">
        <v>283</v>
      </c>
      <c r="I49" s="28"/>
      <c r="J49" s="48" t="s">
        <v>350</v>
      </c>
    </row>
    <row r="50" spans="1:12" ht="15.75" customHeight="1" x14ac:dyDescent="0.2">
      <c r="A50" s="10">
        <v>3630</v>
      </c>
      <c r="D50" s="16" t="s">
        <v>448</v>
      </c>
      <c r="E50" s="50"/>
      <c r="F50" s="49"/>
      <c r="G50" s="40">
        <f t="shared" si="0"/>
        <v>0</v>
      </c>
      <c r="H50" s="16" t="s">
        <v>279</v>
      </c>
      <c r="I50" s="28"/>
      <c r="J50" s="48" t="s">
        <v>268</v>
      </c>
    </row>
    <row r="51" spans="1:12" s="14" customFormat="1" ht="15.75" customHeight="1" x14ac:dyDescent="0.2">
      <c r="A51" s="10">
        <v>3640</v>
      </c>
      <c r="B51" s="10"/>
      <c r="C51" s="10"/>
      <c r="D51" s="10" t="s">
        <v>228</v>
      </c>
      <c r="E51" s="49"/>
      <c r="F51" s="49"/>
      <c r="G51" s="40">
        <f t="shared" si="0"/>
        <v>0</v>
      </c>
      <c r="H51" s="16" t="s">
        <v>306</v>
      </c>
      <c r="I51" s="28"/>
      <c r="J51" s="48"/>
      <c r="K51"/>
      <c r="L51"/>
    </row>
    <row r="52" spans="1:12" ht="15.75" customHeight="1" x14ac:dyDescent="0.2">
      <c r="A52" s="11">
        <v>37</v>
      </c>
      <c r="B52" s="11"/>
      <c r="C52" s="11"/>
      <c r="D52" s="11" t="s">
        <v>95</v>
      </c>
      <c r="E52" s="51"/>
      <c r="F52" s="51"/>
      <c r="G52" s="40">
        <f t="shared" si="0"/>
        <v>0</v>
      </c>
      <c r="I52" s="28"/>
      <c r="J52" s="48"/>
    </row>
    <row r="53" spans="1:12" ht="15.75" customHeight="1" x14ac:dyDescent="0.2">
      <c r="A53" s="16">
        <v>3700</v>
      </c>
      <c r="B53" s="16"/>
      <c r="C53" s="16"/>
      <c r="D53" s="16" t="s">
        <v>118</v>
      </c>
      <c r="E53" s="50"/>
      <c r="F53" s="52"/>
      <c r="G53" s="40">
        <f t="shared" si="0"/>
        <v>0</v>
      </c>
      <c r="H53" s="16" t="s">
        <v>306</v>
      </c>
      <c r="I53" s="25"/>
      <c r="J53" s="48" t="s">
        <v>118</v>
      </c>
    </row>
    <row r="54" spans="1:12" ht="15.75" customHeight="1" x14ac:dyDescent="0.2">
      <c r="A54" s="10">
        <v>3705</v>
      </c>
      <c r="B54" s="10">
        <v>371</v>
      </c>
      <c r="C54" s="10">
        <v>3710</v>
      </c>
      <c r="D54" s="10" t="s">
        <v>187</v>
      </c>
      <c r="E54" s="49"/>
      <c r="F54" s="49"/>
      <c r="G54" s="40">
        <f t="shared" si="0"/>
        <v>0</v>
      </c>
      <c r="H54" s="16" t="s">
        <v>28</v>
      </c>
      <c r="J54" s="48"/>
      <c r="K54" s="27"/>
      <c r="L54" s="27"/>
    </row>
    <row r="55" spans="1:12" ht="15.75" customHeight="1" x14ac:dyDescent="0.2">
      <c r="A55" s="16">
        <v>3790</v>
      </c>
      <c r="B55" s="16"/>
      <c r="C55" s="16"/>
      <c r="D55" s="16" t="s">
        <v>95</v>
      </c>
      <c r="E55" s="50"/>
      <c r="F55" s="52"/>
      <c r="G55" s="40">
        <f t="shared" si="0"/>
        <v>0</v>
      </c>
      <c r="H55" s="16" t="s">
        <v>283</v>
      </c>
      <c r="I55" s="22"/>
      <c r="J55" s="48"/>
      <c r="K55" s="26"/>
      <c r="L55" s="26"/>
    </row>
    <row r="56" spans="1:12" ht="15.75" customHeight="1" x14ac:dyDescent="0.2">
      <c r="A56" s="11">
        <v>38</v>
      </c>
      <c r="B56" s="11"/>
      <c r="C56" s="11"/>
      <c r="D56" s="11" t="s">
        <v>122</v>
      </c>
      <c r="E56" s="51"/>
      <c r="F56" s="51"/>
      <c r="G56" s="40">
        <f t="shared" si="0"/>
        <v>0</v>
      </c>
      <c r="I56" s="22"/>
    </row>
    <row r="57" spans="1:12" ht="15.75" customHeight="1" x14ac:dyDescent="0.2">
      <c r="A57" s="10">
        <v>3800</v>
      </c>
      <c r="D57" s="10" t="s">
        <v>122</v>
      </c>
      <c r="E57" s="49"/>
      <c r="F57" s="49"/>
      <c r="G57" s="40">
        <f t="shared" si="0"/>
        <v>0</v>
      </c>
      <c r="H57" s="16" t="s">
        <v>306</v>
      </c>
      <c r="J57" s="48"/>
    </row>
    <row r="58" spans="1:12" ht="15.75" customHeight="1" x14ac:dyDescent="0.2">
      <c r="A58" s="10">
        <v>3810</v>
      </c>
      <c r="D58" s="10" t="s">
        <v>123</v>
      </c>
      <c r="E58" s="49"/>
      <c r="F58" s="49"/>
      <c r="G58" s="40">
        <f t="shared" si="0"/>
        <v>0</v>
      </c>
      <c r="H58" s="13" t="s">
        <v>306</v>
      </c>
      <c r="I58" s="11"/>
      <c r="J58" s="48"/>
    </row>
    <row r="59" spans="1:12" s="27" customFormat="1" ht="15.75" customHeight="1" x14ac:dyDescent="0.2">
      <c r="A59" s="10">
        <v>3850</v>
      </c>
      <c r="B59" s="10"/>
      <c r="C59" s="10"/>
      <c r="D59" s="16" t="s">
        <v>449</v>
      </c>
      <c r="E59" s="49"/>
      <c r="F59" s="49"/>
      <c r="G59" s="40">
        <f t="shared" si="0"/>
        <v>0</v>
      </c>
      <c r="H59" s="13" t="s">
        <v>306</v>
      </c>
      <c r="I59" s="29"/>
      <c r="J59" s="48"/>
      <c r="K59"/>
      <c r="L59"/>
    </row>
    <row r="60" spans="1:12" ht="15.75" customHeight="1" x14ac:dyDescent="0.2">
      <c r="A60" s="11">
        <v>40</v>
      </c>
      <c r="B60" s="11"/>
      <c r="C60" s="11"/>
      <c r="D60" s="11" t="s">
        <v>96</v>
      </c>
      <c r="E60" s="53"/>
      <c r="F60" s="53"/>
      <c r="G60" s="40">
        <f t="shared" si="0"/>
        <v>0</v>
      </c>
      <c r="J60" s="48" t="s">
        <v>308</v>
      </c>
      <c r="K60" s="27"/>
      <c r="L60" s="27"/>
    </row>
    <row r="61" spans="1:12" s="27" customFormat="1" ht="15.75" customHeight="1" x14ac:dyDescent="0.2">
      <c r="A61" s="10">
        <v>4010</v>
      </c>
      <c r="B61" s="10"/>
      <c r="C61" s="10"/>
      <c r="D61" s="10" t="s">
        <v>229</v>
      </c>
      <c r="E61" s="49"/>
      <c r="F61" s="49"/>
      <c r="G61" s="40">
        <f t="shared" si="0"/>
        <v>0</v>
      </c>
      <c r="H61" s="16" t="s">
        <v>30</v>
      </c>
      <c r="I61" s="10"/>
      <c r="J61" s="48" t="s">
        <v>309</v>
      </c>
    </row>
    <row r="62" spans="1:12" ht="15.75" customHeight="1" x14ac:dyDescent="0.2">
      <c r="A62" s="10">
        <v>4090</v>
      </c>
      <c r="D62" s="16" t="s">
        <v>143</v>
      </c>
      <c r="E62" s="50"/>
      <c r="F62" s="52"/>
      <c r="G62" s="40">
        <f t="shared" si="0"/>
        <v>0</v>
      </c>
      <c r="H62" s="13" t="s">
        <v>30</v>
      </c>
      <c r="I62" s="11"/>
      <c r="J62" s="48"/>
    </row>
    <row r="63" spans="1:12" s="26" customFormat="1" ht="15.75" customHeight="1" x14ac:dyDescent="0.2">
      <c r="A63" s="10"/>
      <c r="B63" s="10"/>
      <c r="C63" s="10"/>
      <c r="D63" s="16"/>
      <c r="E63" s="50"/>
      <c r="F63" s="52"/>
      <c r="G63" s="40">
        <f t="shared" si="0"/>
        <v>0</v>
      </c>
      <c r="H63" s="13"/>
      <c r="I63" s="11"/>
      <c r="J63" s="48"/>
      <c r="K63"/>
      <c r="L63"/>
    </row>
    <row r="64" spans="1:12" ht="15.75" customHeight="1" x14ac:dyDescent="0.2">
      <c r="A64" s="11">
        <v>41</v>
      </c>
      <c r="D64" s="13" t="s">
        <v>237</v>
      </c>
      <c r="E64" s="53"/>
      <c r="F64" s="55"/>
      <c r="G64" s="40">
        <f t="shared" si="0"/>
        <v>0</v>
      </c>
      <c r="I64" s="21"/>
      <c r="J64" s="48"/>
    </row>
    <row r="65" spans="1:12" ht="15.75" customHeight="1" x14ac:dyDescent="0.2">
      <c r="A65" s="10">
        <v>4100</v>
      </c>
      <c r="B65" s="10">
        <v>610</v>
      </c>
      <c r="C65" s="10">
        <v>6100</v>
      </c>
      <c r="D65" s="10" t="s">
        <v>142</v>
      </c>
      <c r="E65" s="50"/>
      <c r="F65" s="56"/>
      <c r="G65" s="40">
        <f t="shared" si="0"/>
        <v>0</v>
      </c>
      <c r="H65" s="16" t="s">
        <v>278</v>
      </c>
      <c r="J65" s="48"/>
    </row>
    <row r="66" spans="1:12" ht="15.75" customHeight="1" x14ac:dyDescent="0.2">
      <c r="A66" s="10">
        <v>4110</v>
      </c>
      <c r="B66" s="10">
        <v>611</v>
      </c>
      <c r="C66" s="10">
        <v>6110</v>
      </c>
      <c r="D66" s="10" t="s">
        <v>450</v>
      </c>
      <c r="E66" s="50"/>
      <c r="F66" s="56"/>
      <c r="G66" s="40">
        <f t="shared" si="0"/>
        <v>0</v>
      </c>
      <c r="H66" s="16" t="s">
        <v>32</v>
      </c>
      <c r="J66" s="48"/>
    </row>
    <row r="67" spans="1:12" ht="9.75" customHeight="1" x14ac:dyDescent="0.2">
      <c r="A67" s="10">
        <v>4111</v>
      </c>
      <c r="B67" s="10">
        <v>611</v>
      </c>
      <c r="C67" s="10">
        <v>6110</v>
      </c>
      <c r="D67" s="10" t="s">
        <v>451</v>
      </c>
      <c r="E67" s="50"/>
      <c r="F67" s="52"/>
      <c r="G67" s="40">
        <f t="shared" ref="G67:G129" si="1">+E67+F67</f>
        <v>0</v>
      </c>
      <c r="H67" s="16" t="s">
        <v>32</v>
      </c>
      <c r="I67" s="11"/>
      <c r="J67" s="48"/>
    </row>
    <row r="68" spans="1:12" ht="15" customHeight="1" x14ac:dyDescent="0.2">
      <c r="A68" s="10">
        <v>4112</v>
      </c>
      <c r="B68" s="10">
        <v>611</v>
      </c>
      <c r="C68" s="10">
        <v>6110</v>
      </c>
      <c r="D68" s="10" t="s">
        <v>452</v>
      </c>
      <c r="E68" s="50"/>
      <c r="F68" s="52"/>
      <c r="G68" s="40">
        <f t="shared" si="1"/>
        <v>0</v>
      </c>
      <c r="H68" s="16" t="s">
        <v>32</v>
      </c>
      <c r="I68" s="11"/>
      <c r="J68" s="48"/>
    </row>
    <row r="69" spans="1:12" ht="15" customHeight="1" x14ac:dyDescent="0.2">
      <c r="D69" s="11"/>
      <c r="E69" s="54"/>
      <c r="F69" s="55"/>
      <c r="G69" s="40">
        <f t="shared" si="1"/>
        <v>0</v>
      </c>
      <c r="I69" s="46" t="s">
        <v>352</v>
      </c>
      <c r="J69" s="27"/>
    </row>
    <row r="70" spans="1:12" ht="15" customHeight="1" x14ac:dyDescent="0.2">
      <c r="A70" s="11">
        <v>50</v>
      </c>
      <c r="B70" s="11"/>
      <c r="C70" s="11"/>
      <c r="D70" s="11" t="s">
        <v>231</v>
      </c>
      <c r="E70" s="51"/>
      <c r="F70" s="72"/>
      <c r="G70" s="40">
        <f t="shared" si="1"/>
        <v>0</v>
      </c>
      <c r="H70" s="13" t="s">
        <v>64</v>
      </c>
      <c r="I70" s="37" t="s">
        <v>19</v>
      </c>
      <c r="J70" s="48"/>
    </row>
    <row r="71" spans="1:12" ht="15.75" customHeight="1" x14ac:dyDescent="0.2">
      <c r="A71" s="10">
        <v>5010</v>
      </c>
      <c r="B71" s="10">
        <v>501</v>
      </c>
      <c r="C71" s="10">
        <v>5010</v>
      </c>
      <c r="D71" s="10" t="s">
        <v>124</v>
      </c>
      <c r="E71" s="50"/>
      <c r="F71" s="49"/>
      <c r="G71" s="40">
        <f t="shared" si="1"/>
        <v>0</v>
      </c>
      <c r="H71" s="16" t="s">
        <v>284</v>
      </c>
      <c r="I71" s="69"/>
      <c r="J71" s="117" t="s">
        <v>492</v>
      </c>
    </row>
    <row r="72" spans="1:12" ht="15.75" customHeight="1" x14ac:dyDescent="0.2">
      <c r="A72" s="10">
        <v>5011</v>
      </c>
      <c r="C72" s="10">
        <v>5011</v>
      </c>
      <c r="D72" s="10" t="s">
        <v>37</v>
      </c>
      <c r="E72" s="56"/>
      <c r="F72" s="56"/>
      <c r="G72" s="40">
        <f t="shared" si="1"/>
        <v>0</v>
      </c>
      <c r="H72" s="16" t="s">
        <v>284</v>
      </c>
      <c r="I72" s="47"/>
      <c r="J72" s="48"/>
    </row>
    <row r="73" spans="1:12" ht="9" customHeight="1" x14ac:dyDescent="0.2">
      <c r="A73" s="10">
        <v>5012</v>
      </c>
      <c r="C73" s="10">
        <v>5012</v>
      </c>
      <c r="D73" s="10" t="s">
        <v>125</v>
      </c>
      <c r="E73" s="56"/>
      <c r="F73" s="56"/>
      <c r="G73" s="40">
        <f t="shared" si="1"/>
        <v>0</v>
      </c>
      <c r="H73" s="16" t="s">
        <v>284</v>
      </c>
      <c r="I73" s="47"/>
      <c r="J73" s="48"/>
    </row>
    <row r="74" spans="1:12" s="27" customFormat="1" ht="14.25" customHeight="1" x14ac:dyDescent="0.2">
      <c r="A74" s="16">
        <v>5015</v>
      </c>
      <c r="B74" s="16">
        <v>581</v>
      </c>
      <c r="C74" s="16">
        <v>5810</v>
      </c>
      <c r="D74" s="16" t="s">
        <v>464</v>
      </c>
      <c r="E74" s="78"/>
      <c r="F74" s="56"/>
      <c r="G74" s="40">
        <f t="shared" si="1"/>
        <v>0</v>
      </c>
      <c r="H74" s="16" t="s">
        <v>284</v>
      </c>
      <c r="I74" s="10"/>
      <c r="J74" s="48"/>
      <c r="K74"/>
      <c r="L74"/>
    </row>
    <row r="75" spans="1:12" ht="14.25" customHeight="1" x14ac:dyDescent="0.2">
      <c r="A75" s="10">
        <v>5020</v>
      </c>
      <c r="B75" s="10">
        <v>502</v>
      </c>
      <c r="C75" s="10">
        <v>5020</v>
      </c>
      <c r="D75" s="10" t="s">
        <v>232</v>
      </c>
      <c r="E75" s="56"/>
      <c r="F75" s="56"/>
      <c r="G75" s="40">
        <f t="shared" si="1"/>
        <v>0</v>
      </c>
      <c r="H75" s="16" t="s">
        <v>284</v>
      </c>
      <c r="I75" s="47"/>
      <c r="J75" s="48" t="s">
        <v>269</v>
      </c>
    </row>
    <row r="76" spans="1:12" ht="14.25" customHeight="1" x14ac:dyDescent="0.2">
      <c r="A76" s="10">
        <v>5150</v>
      </c>
      <c r="B76" s="10">
        <v>515</v>
      </c>
      <c r="C76" s="10">
        <v>5150</v>
      </c>
      <c r="D76" s="10" t="s">
        <v>38</v>
      </c>
      <c r="E76" s="78"/>
      <c r="F76" s="56"/>
      <c r="G76" s="40">
        <f t="shared" si="1"/>
        <v>0</v>
      </c>
      <c r="H76" s="16" t="s">
        <v>341</v>
      </c>
      <c r="I76" s="57">
        <v>0</v>
      </c>
      <c r="J76" s="48" t="s">
        <v>310</v>
      </c>
      <c r="K76" s="18" t="s">
        <v>343</v>
      </c>
    </row>
    <row r="77" spans="1:12" ht="14.25" customHeight="1" x14ac:dyDescent="0.2">
      <c r="A77" s="10">
        <v>5151</v>
      </c>
      <c r="C77" s="10">
        <v>5151</v>
      </c>
      <c r="D77" s="10" t="s">
        <v>39</v>
      </c>
      <c r="E77" s="78"/>
      <c r="F77" s="56"/>
      <c r="G77" s="40">
        <f t="shared" si="1"/>
        <v>0</v>
      </c>
      <c r="H77" s="16" t="s">
        <v>341</v>
      </c>
      <c r="I77" s="57">
        <v>0</v>
      </c>
      <c r="J77" s="48" t="s">
        <v>310</v>
      </c>
      <c r="K77" s="18" t="s">
        <v>343</v>
      </c>
    </row>
    <row r="78" spans="1:12" ht="14.25" customHeight="1" x14ac:dyDescent="0.2">
      <c r="A78" s="10">
        <v>5152</v>
      </c>
      <c r="C78" s="10">
        <v>5152</v>
      </c>
      <c r="D78" s="10" t="s">
        <v>1</v>
      </c>
      <c r="E78" s="50"/>
      <c r="F78" s="49"/>
      <c r="G78" s="40">
        <f t="shared" si="1"/>
        <v>0</v>
      </c>
      <c r="H78" s="16" t="s">
        <v>341</v>
      </c>
      <c r="I78" s="57">
        <v>0</v>
      </c>
      <c r="J78" s="48" t="s">
        <v>310</v>
      </c>
      <c r="K78" s="18" t="s">
        <v>343</v>
      </c>
    </row>
    <row r="79" spans="1:12" ht="15" customHeight="1" x14ac:dyDescent="0.2">
      <c r="A79" s="16">
        <v>5155</v>
      </c>
      <c r="B79" s="16"/>
      <c r="C79" s="16">
        <v>5811</v>
      </c>
      <c r="D79" s="16" t="s">
        <v>465</v>
      </c>
      <c r="E79" s="49"/>
      <c r="F79" s="56"/>
      <c r="G79" s="40">
        <f t="shared" si="1"/>
        <v>0</v>
      </c>
      <c r="H79" s="16" t="s">
        <v>31</v>
      </c>
      <c r="I79" s="21"/>
      <c r="J79" s="48"/>
    </row>
    <row r="80" spans="1:12" s="27" customFormat="1" ht="14.25" customHeight="1" x14ac:dyDescent="0.2">
      <c r="A80" s="10">
        <v>5159</v>
      </c>
      <c r="B80" s="10"/>
      <c r="C80" s="10">
        <v>5159</v>
      </c>
      <c r="D80" s="10" t="s">
        <v>2</v>
      </c>
      <c r="E80" s="49"/>
      <c r="F80" s="49"/>
      <c r="G80" s="40">
        <f t="shared" si="1"/>
        <v>0</v>
      </c>
      <c r="H80" s="16" t="s">
        <v>31</v>
      </c>
      <c r="I80" s="10"/>
      <c r="J80" s="48"/>
      <c r="K80"/>
      <c r="L80"/>
    </row>
    <row r="81" spans="1:12" ht="14.25" customHeight="1" x14ac:dyDescent="0.2">
      <c r="A81" s="10">
        <v>5160</v>
      </c>
      <c r="B81" s="10">
        <v>516</v>
      </c>
      <c r="C81" s="10">
        <v>5160</v>
      </c>
      <c r="D81" s="10" t="s">
        <v>40</v>
      </c>
      <c r="E81" s="50"/>
      <c r="F81" s="49"/>
      <c r="G81" s="40">
        <f t="shared" si="1"/>
        <v>0</v>
      </c>
      <c r="H81" s="16" t="s">
        <v>27</v>
      </c>
      <c r="I81" s="57">
        <v>0</v>
      </c>
      <c r="J81" s="81"/>
      <c r="K81" s="18" t="s">
        <v>343</v>
      </c>
    </row>
    <row r="82" spans="1:12" ht="14.25" customHeight="1" x14ac:dyDescent="0.2">
      <c r="A82" s="16">
        <v>5163</v>
      </c>
      <c r="B82" s="16"/>
      <c r="C82" s="16">
        <v>5812</v>
      </c>
      <c r="D82" s="16" t="s">
        <v>466</v>
      </c>
      <c r="E82" s="50"/>
      <c r="F82" s="56"/>
      <c r="G82" s="40">
        <f t="shared" si="1"/>
        <v>0</v>
      </c>
      <c r="H82" s="16" t="s">
        <v>27</v>
      </c>
      <c r="J82" s="48"/>
    </row>
    <row r="83" spans="1:12" ht="14.25" customHeight="1" x14ac:dyDescent="0.2">
      <c r="A83" s="10">
        <v>5165</v>
      </c>
      <c r="C83" s="10">
        <v>5165</v>
      </c>
      <c r="D83" s="10" t="s">
        <v>3</v>
      </c>
      <c r="E83" s="50"/>
      <c r="F83" s="56"/>
      <c r="G83" s="40">
        <f t="shared" si="1"/>
        <v>0</v>
      </c>
      <c r="H83" s="16" t="s">
        <v>27</v>
      </c>
      <c r="I83" s="47"/>
      <c r="J83" s="48"/>
    </row>
    <row r="84" spans="1:12" ht="15" customHeight="1" x14ac:dyDescent="0.2">
      <c r="A84" s="16">
        <v>5169</v>
      </c>
      <c r="C84" s="10">
        <v>5169</v>
      </c>
      <c r="D84" s="10" t="s">
        <v>126</v>
      </c>
      <c r="E84" s="50"/>
      <c r="F84" s="78"/>
      <c r="G84" s="40">
        <f t="shared" si="1"/>
        <v>0</v>
      </c>
      <c r="H84" s="16" t="s">
        <v>32</v>
      </c>
      <c r="I84" s="21"/>
      <c r="J84" s="48" t="s">
        <v>258</v>
      </c>
    </row>
    <row r="85" spans="1:12" ht="14.25" customHeight="1" x14ac:dyDescent="0.2">
      <c r="A85" s="10">
        <v>5180</v>
      </c>
      <c r="B85" s="10">
        <v>518</v>
      </c>
      <c r="C85" s="10">
        <v>5180</v>
      </c>
      <c r="D85" s="10" t="s">
        <v>41</v>
      </c>
      <c r="E85" s="50"/>
      <c r="F85" s="56"/>
      <c r="G85" s="40">
        <f t="shared" si="1"/>
        <v>0</v>
      </c>
      <c r="H85" s="16" t="s">
        <v>31</v>
      </c>
      <c r="I85" s="21"/>
      <c r="J85" s="48"/>
    </row>
    <row r="86" spans="1:12" ht="14.25" customHeight="1" x14ac:dyDescent="0.2">
      <c r="A86" s="10">
        <v>5181</v>
      </c>
      <c r="D86" s="16" t="s">
        <v>453</v>
      </c>
      <c r="E86" s="50"/>
      <c r="F86" s="56"/>
      <c r="G86" s="40">
        <f t="shared" si="1"/>
        <v>0</v>
      </c>
      <c r="H86" s="16" t="s">
        <v>31</v>
      </c>
      <c r="I86" s="21"/>
      <c r="J86" s="117" t="s">
        <v>270</v>
      </c>
    </row>
    <row r="87" spans="1:12" ht="15" customHeight="1" x14ac:dyDescent="0.2">
      <c r="A87" s="10">
        <v>5190</v>
      </c>
      <c r="B87" s="10">
        <v>519</v>
      </c>
      <c r="C87" s="10">
        <v>5190</v>
      </c>
      <c r="D87" s="10" t="s">
        <v>361</v>
      </c>
      <c r="E87" s="49"/>
      <c r="F87" s="56"/>
      <c r="G87" s="40">
        <f t="shared" si="1"/>
        <v>0</v>
      </c>
      <c r="H87" s="16" t="s">
        <v>31</v>
      </c>
      <c r="I87" s="21"/>
      <c r="J87" s="48"/>
    </row>
    <row r="88" spans="1:12" ht="14.25" customHeight="1" x14ac:dyDescent="0.2">
      <c r="A88" s="11">
        <v>52</v>
      </c>
      <c r="B88" s="11"/>
      <c r="C88" s="11"/>
      <c r="D88" s="11" t="s">
        <v>454</v>
      </c>
      <c r="E88" s="52"/>
      <c r="F88" s="73"/>
      <c r="G88" s="40">
        <f t="shared" si="1"/>
        <v>0</v>
      </c>
      <c r="H88" s="11"/>
      <c r="I88" s="31"/>
      <c r="J88" s="132"/>
      <c r="K88" s="79"/>
      <c r="L88" s="79"/>
    </row>
    <row r="89" spans="1:12" ht="14.25" customHeight="1" x14ac:dyDescent="0.2">
      <c r="A89" s="10">
        <v>5200</v>
      </c>
      <c r="D89" s="10" t="s">
        <v>455</v>
      </c>
      <c r="E89" s="49"/>
      <c r="F89" s="56"/>
      <c r="G89" s="40">
        <f t="shared" si="1"/>
        <v>0</v>
      </c>
      <c r="H89" s="16" t="s">
        <v>306</v>
      </c>
      <c r="I89" s="21"/>
      <c r="J89" s="48"/>
    </row>
    <row r="90" spans="1:12" ht="14.25" customHeight="1" x14ac:dyDescent="0.2">
      <c r="A90" s="10">
        <v>5210</v>
      </c>
      <c r="D90" s="10" t="s">
        <v>456</v>
      </c>
      <c r="E90" s="49"/>
      <c r="F90" s="56"/>
      <c r="G90" s="40">
        <f t="shared" si="1"/>
        <v>0</v>
      </c>
      <c r="H90" s="16" t="s">
        <v>306</v>
      </c>
      <c r="I90" s="21"/>
      <c r="J90" s="48"/>
    </row>
    <row r="91" spans="1:12" ht="14.25" customHeight="1" x14ac:dyDescent="0.2">
      <c r="A91" s="10">
        <v>5220</v>
      </c>
      <c r="D91" s="10" t="s">
        <v>457</v>
      </c>
      <c r="E91" s="49"/>
      <c r="F91" s="56"/>
      <c r="G91" s="40">
        <f t="shared" si="1"/>
        <v>0</v>
      </c>
      <c r="H91" s="16" t="s">
        <v>306</v>
      </c>
      <c r="I91" s="21"/>
      <c r="J91" s="48"/>
    </row>
    <row r="92" spans="1:12" ht="14.25" customHeight="1" x14ac:dyDescent="0.2">
      <c r="A92" s="10">
        <v>5230</v>
      </c>
      <c r="D92" s="10" t="s">
        <v>458</v>
      </c>
      <c r="E92" s="49"/>
      <c r="F92" s="56"/>
      <c r="G92" s="40">
        <f t="shared" si="1"/>
        <v>0</v>
      </c>
      <c r="H92" s="16" t="s">
        <v>306</v>
      </c>
      <c r="I92" s="21"/>
      <c r="J92" s="48"/>
    </row>
    <row r="93" spans="1:12" s="79" customFormat="1" ht="14.25" customHeight="1" x14ac:dyDescent="0.2">
      <c r="A93" s="10">
        <v>5240</v>
      </c>
      <c r="B93" s="10"/>
      <c r="C93" s="10"/>
      <c r="D93" s="10" t="s">
        <v>459</v>
      </c>
      <c r="E93" s="49"/>
      <c r="F93" s="56"/>
      <c r="G93" s="40">
        <f t="shared" si="1"/>
        <v>0</v>
      </c>
      <c r="H93" s="16" t="s">
        <v>306</v>
      </c>
      <c r="I93" s="21"/>
      <c r="J93" s="48"/>
      <c r="K93"/>
      <c r="L93"/>
    </row>
    <row r="94" spans="1:12" ht="14.25" customHeight="1" x14ac:dyDescent="0.2">
      <c r="A94" s="10">
        <v>5250</v>
      </c>
      <c r="D94" s="10" t="s">
        <v>460</v>
      </c>
      <c r="E94" s="49"/>
      <c r="F94" s="56"/>
      <c r="G94" s="40">
        <f t="shared" si="1"/>
        <v>0</v>
      </c>
      <c r="H94" s="16" t="s">
        <v>306</v>
      </c>
      <c r="I94" s="21"/>
      <c r="J94" s="48"/>
    </row>
    <row r="95" spans="1:12" ht="14.25" customHeight="1" x14ac:dyDescent="0.2">
      <c r="A95" s="10">
        <v>5260</v>
      </c>
      <c r="D95" s="10" t="s">
        <v>461</v>
      </c>
      <c r="E95" s="49"/>
      <c r="F95" s="56"/>
      <c r="G95" s="40">
        <f t="shared" si="1"/>
        <v>0</v>
      </c>
      <c r="H95" s="16" t="s">
        <v>306</v>
      </c>
      <c r="I95" s="21"/>
      <c r="J95" s="48"/>
    </row>
    <row r="96" spans="1:12" ht="14.25" customHeight="1" x14ac:dyDescent="0.2">
      <c r="A96" s="10">
        <v>5270</v>
      </c>
      <c r="D96" s="10" t="s">
        <v>462</v>
      </c>
      <c r="E96" s="49"/>
      <c r="F96" s="56"/>
      <c r="G96" s="40">
        <f t="shared" si="1"/>
        <v>0</v>
      </c>
      <c r="H96" s="16" t="s">
        <v>306</v>
      </c>
      <c r="I96" s="21"/>
      <c r="J96" s="48"/>
    </row>
    <row r="97" spans="1:12" ht="14.25" customHeight="1" x14ac:dyDescent="0.2">
      <c r="A97" s="10">
        <v>5290</v>
      </c>
      <c r="D97" s="10" t="s">
        <v>463</v>
      </c>
      <c r="E97" s="49"/>
      <c r="F97" s="56"/>
      <c r="G97" s="40">
        <f t="shared" si="1"/>
        <v>0</v>
      </c>
      <c r="H97" s="16" t="s">
        <v>306</v>
      </c>
      <c r="I97" s="21"/>
      <c r="J97" s="48"/>
    </row>
    <row r="98" spans="1:12" ht="14.25" customHeight="1" x14ac:dyDescent="0.2">
      <c r="A98" s="13">
        <v>53</v>
      </c>
      <c r="D98" s="13" t="s">
        <v>233</v>
      </c>
      <c r="E98" s="49"/>
      <c r="F98" s="56"/>
      <c r="G98" s="40">
        <f t="shared" si="1"/>
        <v>0</v>
      </c>
      <c r="H98" s="16" t="s">
        <v>223</v>
      </c>
      <c r="I98" s="16"/>
      <c r="J98" s="48"/>
    </row>
    <row r="99" spans="1:12" ht="14.25" customHeight="1" x14ac:dyDescent="0.2">
      <c r="A99" s="16">
        <v>5300</v>
      </c>
      <c r="B99" s="10">
        <v>530</v>
      </c>
      <c r="C99" s="10">
        <v>5300</v>
      </c>
      <c r="D99" s="10" t="s">
        <v>22</v>
      </c>
      <c r="E99" s="49"/>
      <c r="F99" s="56"/>
      <c r="G99" s="40">
        <f t="shared" si="1"/>
        <v>0</v>
      </c>
      <c r="H99" s="16" t="s">
        <v>340</v>
      </c>
      <c r="I99" s="16"/>
      <c r="J99" s="48"/>
    </row>
    <row r="100" spans="1:12" ht="14.25" customHeight="1" x14ac:dyDescent="0.2">
      <c r="A100" s="10">
        <v>5310</v>
      </c>
      <c r="B100" s="10">
        <v>531</v>
      </c>
      <c r="C100" s="10">
        <v>5310</v>
      </c>
      <c r="D100" s="10" t="s">
        <v>23</v>
      </c>
      <c r="E100" s="50"/>
      <c r="F100" s="56"/>
      <c r="G100" s="40">
        <f t="shared" si="1"/>
        <v>0</v>
      </c>
      <c r="H100" s="16" t="s">
        <v>340</v>
      </c>
      <c r="J100" s="48"/>
    </row>
    <row r="101" spans="1:12" ht="14.25" customHeight="1" x14ac:dyDescent="0.2">
      <c r="A101" s="10">
        <v>5340</v>
      </c>
      <c r="B101" s="10">
        <v>534</v>
      </c>
      <c r="C101" s="10">
        <v>5340</v>
      </c>
      <c r="D101" s="10" t="s">
        <v>24</v>
      </c>
      <c r="E101" s="50"/>
      <c r="F101" s="56"/>
      <c r="G101" s="40">
        <f t="shared" si="1"/>
        <v>0</v>
      </c>
      <c r="H101" s="16" t="s">
        <v>340</v>
      </c>
      <c r="J101" s="48"/>
    </row>
    <row r="102" spans="1:12" ht="14.25" customHeight="1" x14ac:dyDescent="0.2">
      <c r="A102" s="10">
        <v>5390</v>
      </c>
      <c r="B102" s="10">
        <v>539</v>
      </c>
      <c r="C102" s="10">
        <v>5390</v>
      </c>
      <c r="D102" s="10" t="s">
        <v>21</v>
      </c>
      <c r="E102" s="50"/>
      <c r="F102" s="56"/>
      <c r="G102" s="40">
        <f t="shared" si="1"/>
        <v>0</v>
      </c>
      <c r="H102" s="16" t="s">
        <v>340</v>
      </c>
      <c r="J102" s="48" t="s">
        <v>311</v>
      </c>
    </row>
    <row r="103" spans="1:12" ht="14.25" customHeight="1" x14ac:dyDescent="0.2">
      <c r="A103" s="13">
        <v>54</v>
      </c>
      <c r="B103" s="13">
        <v>534</v>
      </c>
      <c r="C103" s="13">
        <v>5340</v>
      </c>
      <c r="D103" s="13" t="s">
        <v>234</v>
      </c>
      <c r="E103" s="49"/>
      <c r="F103" s="56"/>
      <c r="G103" s="40">
        <f t="shared" si="1"/>
        <v>0</v>
      </c>
      <c r="H103" s="16" t="s">
        <v>223</v>
      </c>
      <c r="J103" s="48"/>
    </row>
    <row r="104" spans="1:12" ht="14.25" customHeight="1" x14ac:dyDescent="0.2">
      <c r="A104" s="10">
        <v>5400</v>
      </c>
      <c r="B104" s="10">
        <v>539</v>
      </c>
      <c r="C104" s="10">
        <v>5390</v>
      </c>
      <c r="D104" s="10" t="s">
        <v>127</v>
      </c>
      <c r="E104" s="50"/>
      <c r="F104" s="56"/>
      <c r="G104" s="40">
        <f t="shared" si="1"/>
        <v>0</v>
      </c>
      <c r="H104" s="16" t="s">
        <v>31</v>
      </c>
      <c r="J104" s="48"/>
    </row>
    <row r="105" spans="1:12" ht="14.25" customHeight="1" x14ac:dyDescent="0.2">
      <c r="A105" s="16">
        <v>5401</v>
      </c>
      <c r="B105" s="10">
        <v>540</v>
      </c>
      <c r="C105" s="10">
        <v>5400</v>
      </c>
      <c r="D105" s="10" t="s">
        <v>128</v>
      </c>
      <c r="E105" s="50"/>
      <c r="F105" s="56"/>
      <c r="G105" s="40">
        <f t="shared" si="1"/>
        <v>0</v>
      </c>
      <c r="H105" s="16" t="s">
        <v>31</v>
      </c>
      <c r="I105" s="21"/>
      <c r="J105" s="48"/>
      <c r="K105" s="23"/>
      <c r="L105" s="23"/>
    </row>
    <row r="106" spans="1:12" ht="14.25" customHeight="1" x14ac:dyDescent="0.2">
      <c r="A106" s="10">
        <v>5410</v>
      </c>
      <c r="C106" s="10">
        <v>5401</v>
      </c>
      <c r="D106" s="10" t="s">
        <v>129</v>
      </c>
      <c r="E106" s="50"/>
      <c r="F106" s="56"/>
      <c r="G106" s="40">
        <f t="shared" si="1"/>
        <v>0</v>
      </c>
      <c r="H106" s="16" t="s">
        <v>31</v>
      </c>
      <c r="J106" s="48"/>
    </row>
    <row r="107" spans="1:12" ht="14.25" customHeight="1" x14ac:dyDescent="0.2">
      <c r="A107" s="13">
        <v>55</v>
      </c>
      <c r="B107" s="13">
        <v>534</v>
      </c>
      <c r="C107" s="13">
        <v>5340</v>
      </c>
      <c r="D107" s="13" t="s">
        <v>235</v>
      </c>
      <c r="E107" s="49"/>
      <c r="F107" s="56"/>
      <c r="G107" s="40">
        <f t="shared" si="1"/>
        <v>0</v>
      </c>
      <c r="H107" s="13" t="s">
        <v>223</v>
      </c>
      <c r="I107" s="13"/>
      <c r="J107" s="48"/>
    </row>
    <row r="108" spans="1:12" ht="14.25" customHeight="1" x14ac:dyDescent="0.2">
      <c r="A108" s="16">
        <v>5510</v>
      </c>
      <c r="C108" s="10">
        <v>5510</v>
      </c>
      <c r="D108" s="10" t="s">
        <v>4</v>
      </c>
      <c r="E108" s="50"/>
      <c r="F108" s="56"/>
      <c r="G108" s="40">
        <f t="shared" si="1"/>
        <v>0</v>
      </c>
      <c r="H108" s="16" t="s">
        <v>284</v>
      </c>
      <c r="J108" s="48" t="s">
        <v>380</v>
      </c>
    </row>
    <row r="109" spans="1:12" ht="14.25" customHeight="1" x14ac:dyDescent="0.2">
      <c r="A109" s="10">
        <v>5530</v>
      </c>
      <c r="C109" s="10">
        <v>5530</v>
      </c>
      <c r="D109" s="10" t="s">
        <v>5</v>
      </c>
      <c r="E109" s="50"/>
      <c r="F109" s="56"/>
      <c r="G109" s="40">
        <f t="shared" si="1"/>
        <v>0</v>
      </c>
      <c r="H109" s="16" t="s">
        <v>31</v>
      </c>
      <c r="J109" s="48"/>
    </row>
    <row r="110" spans="1:12" ht="14.25" customHeight="1" x14ac:dyDescent="0.2">
      <c r="A110" s="10">
        <v>5550</v>
      </c>
      <c r="C110" s="10">
        <v>5540</v>
      </c>
      <c r="D110" s="10" t="s">
        <v>6</v>
      </c>
      <c r="E110" s="50"/>
      <c r="F110" s="56"/>
      <c r="G110" s="40">
        <f t="shared" si="1"/>
        <v>0</v>
      </c>
      <c r="H110" s="16" t="s">
        <v>27</v>
      </c>
      <c r="J110" s="48"/>
    </row>
    <row r="111" spans="1:12" ht="14.25" customHeight="1" x14ac:dyDescent="0.2">
      <c r="A111" s="13">
        <v>58</v>
      </c>
      <c r="B111" s="13"/>
      <c r="C111" s="13">
        <v>5550</v>
      </c>
      <c r="D111" s="13" t="s">
        <v>259</v>
      </c>
      <c r="E111" s="50"/>
      <c r="F111" s="56"/>
      <c r="G111" s="40">
        <f t="shared" si="1"/>
        <v>0</v>
      </c>
      <c r="J111" s="48"/>
    </row>
    <row r="112" spans="1:12" ht="15" customHeight="1" x14ac:dyDescent="0.2">
      <c r="A112" s="16">
        <v>5800</v>
      </c>
      <c r="B112" s="16">
        <v>580</v>
      </c>
      <c r="C112" s="16">
        <v>5800</v>
      </c>
      <c r="D112" s="16" t="s">
        <v>25</v>
      </c>
      <c r="E112" s="50"/>
      <c r="F112" s="56"/>
      <c r="G112" s="40">
        <f t="shared" si="1"/>
        <v>0</v>
      </c>
      <c r="H112" s="13" t="s">
        <v>31</v>
      </c>
      <c r="I112" s="13"/>
      <c r="J112" s="48"/>
    </row>
    <row r="113" spans="1:12" ht="15" customHeight="1" x14ac:dyDescent="0.2">
      <c r="A113" s="16">
        <v>5810</v>
      </c>
      <c r="B113" s="16">
        <v>581</v>
      </c>
      <c r="C113" s="16">
        <v>5810</v>
      </c>
      <c r="D113" s="16" t="s">
        <v>130</v>
      </c>
      <c r="E113" s="50"/>
      <c r="F113" s="56"/>
      <c r="G113" s="40">
        <f t="shared" si="1"/>
        <v>0</v>
      </c>
      <c r="H113" s="16" t="s">
        <v>284</v>
      </c>
      <c r="J113" s="48" t="s">
        <v>382</v>
      </c>
    </row>
    <row r="114" spans="1:12" ht="15" customHeight="1" x14ac:dyDescent="0.2">
      <c r="A114" s="16">
        <v>5811</v>
      </c>
      <c r="B114" s="16"/>
      <c r="C114" s="16">
        <v>5811</v>
      </c>
      <c r="D114" s="16" t="s">
        <v>362</v>
      </c>
      <c r="E114" s="50"/>
      <c r="F114" s="56"/>
      <c r="G114" s="40">
        <f t="shared" si="1"/>
        <v>0</v>
      </c>
      <c r="H114" s="16" t="s">
        <v>31</v>
      </c>
      <c r="I114" s="21"/>
      <c r="J114" s="48" t="s">
        <v>382</v>
      </c>
    </row>
    <row r="115" spans="1:12" ht="15" customHeight="1" x14ac:dyDescent="0.2">
      <c r="A115" s="16">
        <v>5812</v>
      </c>
      <c r="B115" s="16"/>
      <c r="C115" s="16">
        <v>5812</v>
      </c>
      <c r="D115" s="16" t="s">
        <v>7</v>
      </c>
      <c r="E115" s="50"/>
      <c r="F115" s="56"/>
      <c r="G115" s="40">
        <f t="shared" si="1"/>
        <v>0</v>
      </c>
      <c r="H115" s="16" t="s">
        <v>27</v>
      </c>
      <c r="J115" s="48" t="s">
        <v>382</v>
      </c>
    </row>
    <row r="116" spans="1:12" ht="15" customHeight="1" x14ac:dyDescent="0.2">
      <c r="A116" s="16">
        <v>5813</v>
      </c>
      <c r="B116" s="16"/>
      <c r="C116" s="16">
        <v>5813</v>
      </c>
      <c r="D116" s="16" t="s">
        <v>131</v>
      </c>
      <c r="E116" s="50"/>
      <c r="F116" s="56"/>
      <c r="G116" s="40">
        <f t="shared" si="1"/>
        <v>0</v>
      </c>
      <c r="H116" s="13" t="s">
        <v>27</v>
      </c>
      <c r="I116" s="29"/>
      <c r="J116" s="48" t="s">
        <v>382</v>
      </c>
    </row>
    <row r="117" spans="1:12" ht="15" customHeight="1" x14ac:dyDescent="0.2">
      <c r="A117" s="16">
        <v>5820</v>
      </c>
      <c r="B117" s="16">
        <v>582</v>
      </c>
      <c r="C117" s="16">
        <v>5820</v>
      </c>
      <c r="D117" s="16" t="s">
        <v>132</v>
      </c>
      <c r="E117" s="50"/>
      <c r="F117" s="56"/>
      <c r="G117" s="40">
        <f t="shared" si="1"/>
        <v>0</v>
      </c>
      <c r="H117" s="13" t="s">
        <v>31</v>
      </c>
      <c r="I117" s="11"/>
      <c r="J117" s="48"/>
    </row>
    <row r="118" spans="1:12" ht="15" customHeight="1" x14ac:dyDescent="0.2">
      <c r="A118" s="16">
        <v>5830</v>
      </c>
      <c r="B118" s="16">
        <v>583</v>
      </c>
      <c r="C118" s="16">
        <v>5830</v>
      </c>
      <c r="D118" s="16" t="s">
        <v>133</v>
      </c>
      <c r="E118" s="50"/>
      <c r="F118" s="56"/>
      <c r="G118" s="40">
        <f t="shared" si="1"/>
        <v>0</v>
      </c>
      <c r="H118" s="16" t="s">
        <v>31</v>
      </c>
      <c r="I118" s="21"/>
      <c r="J118" s="48"/>
    </row>
    <row r="119" spans="1:12" ht="15" customHeight="1" x14ac:dyDescent="0.2">
      <c r="A119" s="16">
        <v>5890</v>
      </c>
      <c r="B119" s="16">
        <v>589</v>
      </c>
      <c r="C119" s="16">
        <v>5890</v>
      </c>
      <c r="D119" s="16" t="s">
        <v>134</v>
      </c>
      <c r="E119" s="50"/>
      <c r="F119" s="56"/>
      <c r="G119" s="40">
        <f t="shared" si="1"/>
        <v>0</v>
      </c>
      <c r="H119" s="16" t="s">
        <v>31</v>
      </c>
      <c r="I119" s="21"/>
      <c r="J119" s="48" t="s">
        <v>312</v>
      </c>
    </row>
    <row r="120" spans="1:12" ht="15" customHeight="1" x14ac:dyDescent="0.2">
      <c r="A120" s="11">
        <v>59</v>
      </c>
      <c r="B120" s="10">
        <v>590</v>
      </c>
      <c r="C120" s="10">
        <v>5900</v>
      </c>
      <c r="D120" s="13" t="s">
        <v>236</v>
      </c>
      <c r="E120" s="50"/>
      <c r="F120" s="56"/>
      <c r="G120" s="40">
        <f t="shared" si="1"/>
        <v>0</v>
      </c>
      <c r="H120" s="16" t="s">
        <v>223</v>
      </c>
      <c r="I120" s="21"/>
      <c r="J120" s="48"/>
      <c r="K120" s="27"/>
      <c r="L120" s="27"/>
    </row>
    <row r="121" spans="1:12" s="23" customFormat="1" ht="15" customHeight="1" x14ac:dyDescent="0.2">
      <c r="A121" s="16">
        <v>5900</v>
      </c>
      <c r="B121" s="10">
        <v>591</v>
      </c>
      <c r="C121" s="10">
        <v>5910</v>
      </c>
      <c r="D121" s="10" t="s">
        <v>135</v>
      </c>
      <c r="E121" s="50"/>
      <c r="F121" s="56"/>
      <c r="G121" s="40">
        <f t="shared" si="1"/>
        <v>0</v>
      </c>
      <c r="H121" s="16" t="s">
        <v>340</v>
      </c>
      <c r="I121" s="21"/>
      <c r="J121" s="48"/>
      <c r="K121" s="27"/>
      <c r="L121" s="27"/>
    </row>
    <row r="122" spans="1:12" ht="15" customHeight="1" x14ac:dyDescent="0.2">
      <c r="A122" s="16">
        <v>5910</v>
      </c>
      <c r="B122" s="10">
        <v>592</v>
      </c>
      <c r="C122" s="10">
        <v>5920</v>
      </c>
      <c r="D122" s="10" t="s">
        <v>136</v>
      </c>
      <c r="E122" s="50"/>
      <c r="F122" s="56"/>
      <c r="G122" s="40">
        <f t="shared" si="1"/>
        <v>0</v>
      </c>
      <c r="H122" s="16" t="s">
        <v>340</v>
      </c>
      <c r="J122" s="48" t="s">
        <v>271</v>
      </c>
    </row>
    <row r="123" spans="1:12" ht="15" customHeight="1" x14ac:dyDescent="0.2">
      <c r="A123" s="16">
        <v>5920</v>
      </c>
      <c r="C123" s="10">
        <v>5921</v>
      </c>
      <c r="D123" s="10" t="s">
        <v>42</v>
      </c>
      <c r="E123" s="50"/>
      <c r="F123" s="56"/>
      <c r="G123" s="40">
        <f t="shared" si="1"/>
        <v>0</v>
      </c>
      <c r="H123" s="16" t="s">
        <v>340</v>
      </c>
      <c r="I123" s="21"/>
      <c r="J123" s="48" t="s">
        <v>313</v>
      </c>
    </row>
    <row r="124" spans="1:12" ht="15" customHeight="1" x14ac:dyDescent="0.2">
      <c r="A124" s="16">
        <v>5921</v>
      </c>
      <c r="B124" s="10">
        <v>593</v>
      </c>
      <c r="C124" s="10">
        <v>5930</v>
      </c>
      <c r="D124" s="10" t="s">
        <v>137</v>
      </c>
      <c r="E124" s="50"/>
      <c r="F124" s="56"/>
      <c r="G124" s="40">
        <f t="shared" si="1"/>
        <v>0</v>
      </c>
      <c r="H124" s="16" t="s">
        <v>340</v>
      </c>
      <c r="J124" s="48" t="s">
        <v>313</v>
      </c>
    </row>
    <row r="125" spans="1:12" ht="15" customHeight="1" x14ac:dyDescent="0.2">
      <c r="A125" s="16">
        <v>5922</v>
      </c>
      <c r="D125" s="16" t="s">
        <v>467</v>
      </c>
      <c r="E125" s="50"/>
      <c r="F125" s="56"/>
      <c r="G125" s="40">
        <f t="shared" si="1"/>
        <v>0</v>
      </c>
      <c r="H125" s="16" t="s">
        <v>340</v>
      </c>
      <c r="J125" s="48"/>
    </row>
    <row r="126" spans="1:12" ht="15" customHeight="1" x14ac:dyDescent="0.2">
      <c r="A126" s="16">
        <v>5930</v>
      </c>
      <c r="B126" s="10">
        <v>594</v>
      </c>
      <c r="C126" s="10">
        <v>5940</v>
      </c>
      <c r="D126" s="10" t="s">
        <v>138</v>
      </c>
      <c r="E126" s="50"/>
      <c r="F126" s="56"/>
      <c r="G126" s="40">
        <f t="shared" si="1"/>
        <v>0</v>
      </c>
      <c r="H126" s="16" t="s">
        <v>340</v>
      </c>
      <c r="I126" s="13"/>
      <c r="J126" s="48" t="s">
        <v>272</v>
      </c>
    </row>
    <row r="127" spans="1:12" ht="15" customHeight="1" x14ac:dyDescent="0.2">
      <c r="A127" s="16">
        <v>5940</v>
      </c>
      <c r="B127" s="10">
        <v>598</v>
      </c>
      <c r="C127" s="10">
        <v>5980</v>
      </c>
      <c r="D127" s="10" t="s">
        <v>167</v>
      </c>
      <c r="E127" s="50"/>
      <c r="F127" s="56"/>
      <c r="G127" s="40">
        <f t="shared" si="1"/>
        <v>0</v>
      </c>
      <c r="H127" s="16" t="s">
        <v>340</v>
      </c>
      <c r="J127" s="48"/>
    </row>
    <row r="128" spans="1:12" ht="15" customHeight="1" x14ac:dyDescent="0.2">
      <c r="A128" s="16">
        <v>5970</v>
      </c>
      <c r="B128" s="10">
        <v>598</v>
      </c>
      <c r="C128" s="10">
        <v>5980</v>
      </c>
      <c r="D128" s="10" t="s">
        <v>139</v>
      </c>
      <c r="E128" s="50"/>
      <c r="F128" s="56"/>
      <c r="G128" s="40">
        <f t="shared" si="1"/>
        <v>0</v>
      </c>
      <c r="H128" s="16" t="s">
        <v>340</v>
      </c>
      <c r="I128" s="21"/>
      <c r="J128" s="48" t="s">
        <v>273</v>
      </c>
    </row>
    <row r="129" spans="1:12" ht="15" customHeight="1" x14ac:dyDescent="0.2">
      <c r="A129" s="16">
        <v>5980</v>
      </c>
      <c r="B129" s="10">
        <v>599</v>
      </c>
      <c r="C129" s="10">
        <v>5990</v>
      </c>
      <c r="D129" s="10" t="s">
        <v>140</v>
      </c>
      <c r="E129" s="50"/>
      <c r="F129" s="56"/>
      <c r="G129" s="40">
        <f t="shared" si="1"/>
        <v>0</v>
      </c>
      <c r="H129" s="16" t="s">
        <v>340</v>
      </c>
      <c r="I129" s="21"/>
      <c r="J129" s="48"/>
    </row>
    <row r="130" spans="1:12" ht="15" customHeight="1" x14ac:dyDescent="0.2">
      <c r="A130" s="16">
        <v>5990</v>
      </c>
      <c r="D130" s="10" t="s">
        <v>141</v>
      </c>
      <c r="E130" s="49"/>
      <c r="F130" s="56"/>
      <c r="G130" s="40">
        <f t="shared" ref="G130:G190" si="2">+E130+F130</f>
        <v>0</v>
      </c>
      <c r="H130" s="16" t="s">
        <v>340</v>
      </c>
      <c r="I130" s="21"/>
      <c r="J130" s="48" t="s">
        <v>378</v>
      </c>
    </row>
    <row r="131" spans="1:12" ht="15" customHeight="1" x14ac:dyDescent="0.2">
      <c r="A131" s="11">
        <v>60</v>
      </c>
      <c r="B131" s="11"/>
      <c r="C131" s="11"/>
      <c r="D131" s="11" t="s">
        <v>203</v>
      </c>
      <c r="E131" s="53"/>
      <c r="F131" s="55"/>
      <c r="G131" s="40">
        <f t="shared" si="2"/>
        <v>0</v>
      </c>
      <c r="H131" s="16" t="s">
        <v>223</v>
      </c>
      <c r="I131" s="21"/>
      <c r="J131" s="48"/>
    </row>
    <row r="132" spans="1:12" ht="15" customHeight="1" x14ac:dyDescent="0.2">
      <c r="A132" s="10">
        <v>6000</v>
      </c>
      <c r="B132" s="10">
        <v>782</v>
      </c>
      <c r="C132" s="10">
        <v>7820</v>
      </c>
      <c r="D132" s="10" t="s">
        <v>205</v>
      </c>
      <c r="E132" s="50"/>
      <c r="F132" s="56"/>
      <c r="G132" s="40">
        <f t="shared" si="2"/>
        <v>0</v>
      </c>
      <c r="H132" s="16" t="s">
        <v>306</v>
      </c>
      <c r="J132" s="48"/>
      <c r="K132" s="27"/>
      <c r="L132" s="27"/>
    </row>
    <row r="133" spans="1:12" ht="15" customHeight="1" x14ac:dyDescent="0.2">
      <c r="A133" s="10">
        <v>6009</v>
      </c>
      <c r="C133" s="10">
        <v>7829</v>
      </c>
      <c r="D133" s="10" t="s">
        <v>206</v>
      </c>
      <c r="E133" s="49"/>
      <c r="F133" s="56"/>
      <c r="G133" s="40">
        <f t="shared" si="2"/>
        <v>0</v>
      </c>
      <c r="H133" s="16" t="s">
        <v>306</v>
      </c>
      <c r="I133" s="21"/>
      <c r="J133" s="48"/>
      <c r="K133" s="27"/>
      <c r="L133" s="27"/>
    </row>
    <row r="134" spans="1:12" ht="15" customHeight="1" x14ac:dyDescent="0.2">
      <c r="A134" s="16" t="s">
        <v>472</v>
      </c>
      <c r="B134" s="10">
        <v>781</v>
      </c>
      <c r="C134" s="10">
        <v>7810</v>
      </c>
      <c r="D134" s="10" t="s">
        <v>204</v>
      </c>
      <c r="E134" s="49"/>
      <c r="F134" s="56"/>
      <c r="G134" s="40">
        <f t="shared" si="2"/>
        <v>0</v>
      </c>
      <c r="H134" s="16" t="s">
        <v>306</v>
      </c>
      <c r="J134" s="48" t="s">
        <v>334</v>
      </c>
      <c r="K134" s="27"/>
      <c r="L134" s="27"/>
    </row>
    <row r="135" spans="1:12" ht="15" customHeight="1" x14ac:dyDescent="0.2">
      <c r="A135" s="10">
        <v>6051</v>
      </c>
      <c r="B135" s="10">
        <v>785</v>
      </c>
      <c r="C135" s="10">
        <v>7850</v>
      </c>
      <c r="D135" s="10" t="s">
        <v>207</v>
      </c>
      <c r="E135" s="49"/>
      <c r="F135" s="56"/>
      <c r="G135" s="40">
        <f t="shared" si="2"/>
        <v>0</v>
      </c>
      <c r="H135" s="16" t="s">
        <v>306</v>
      </c>
      <c r="I135" s="22"/>
      <c r="J135" s="48"/>
      <c r="K135" s="27"/>
      <c r="L135" s="27"/>
    </row>
    <row r="136" spans="1:12" ht="15" customHeight="1" x14ac:dyDescent="0.2">
      <c r="A136" s="10">
        <v>6052</v>
      </c>
      <c r="C136" s="10">
        <v>7859</v>
      </c>
      <c r="D136" s="10" t="s">
        <v>208</v>
      </c>
      <c r="E136" s="49"/>
      <c r="F136" s="56"/>
      <c r="G136" s="40">
        <f t="shared" si="2"/>
        <v>0</v>
      </c>
      <c r="H136" s="16" t="s">
        <v>306</v>
      </c>
      <c r="I136" s="21"/>
      <c r="J136" s="48"/>
      <c r="K136" s="27"/>
      <c r="L136" s="27"/>
    </row>
    <row r="137" spans="1:12" ht="15" customHeight="1" x14ac:dyDescent="0.2">
      <c r="A137" s="13">
        <v>62</v>
      </c>
      <c r="B137" s="13">
        <v>612</v>
      </c>
      <c r="C137" s="13">
        <v>6120</v>
      </c>
      <c r="D137" s="13" t="s">
        <v>238</v>
      </c>
      <c r="E137" s="74"/>
      <c r="F137" s="55"/>
      <c r="G137" s="40">
        <f t="shared" si="2"/>
        <v>0</v>
      </c>
      <c r="H137" s="16" t="s">
        <v>223</v>
      </c>
      <c r="J137" s="48"/>
    </row>
    <row r="138" spans="1:12" ht="15" customHeight="1" x14ac:dyDescent="0.2">
      <c r="A138" s="10">
        <v>6220</v>
      </c>
      <c r="B138" s="10">
        <v>619</v>
      </c>
      <c r="C138" s="10">
        <v>6190</v>
      </c>
      <c r="D138" s="10" t="s">
        <v>148</v>
      </c>
      <c r="E138" s="50"/>
      <c r="F138" s="56"/>
      <c r="G138" s="40">
        <f t="shared" si="2"/>
        <v>0</v>
      </c>
      <c r="H138" s="16" t="s">
        <v>32</v>
      </c>
      <c r="I138" s="13"/>
      <c r="J138" s="48"/>
    </row>
    <row r="139" spans="1:12" ht="15" customHeight="1" x14ac:dyDescent="0.2">
      <c r="A139" s="10">
        <v>6230</v>
      </c>
      <c r="C139" s="11"/>
      <c r="D139" s="10" t="s">
        <v>149</v>
      </c>
      <c r="E139" s="50"/>
      <c r="F139" s="56"/>
      <c r="G139" s="40">
        <f t="shared" si="2"/>
        <v>0</v>
      </c>
      <c r="H139" s="16" t="s">
        <v>32</v>
      </c>
      <c r="I139" s="24"/>
      <c r="J139" s="48"/>
    </row>
    <row r="140" spans="1:12" ht="15" customHeight="1" x14ac:dyDescent="0.2">
      <c r="A140" s="10">
        <v>6240</v>
      </c>
      <c r="B140" s="10">
        <v>622</v>
      </c>
      <c r="C140" s="10">
        <v>6220</v>
      </c>
      <c r="D140" s="10" t="s">
        <v>150</v>
      </c>
      <c r="E140" s="50"/>
      <c r="F140" s="56"/>
      <c r="G140" s="40">
        <f t="shared" si="2"/>
        <v>0</v>
      </c>
      <c r="H140" s="16" t="s">
        <v>32</v>
      </c>
      <c r="I140" s="24"/>
      <c r="J140" s="48"/>
    </row>
    <row r="141" spans="1:12" ht="15" customHeight="1" x14ac:dyDescent="0.2">
      <c r="A141" s="10">
        <v>6290</v>
      </c>
      <c r="B141" s="10">
        <v>623</v>
      </c>
      <c r="C141" s="10">
        <v>6230</v>
      </c>
      <c r="D141" s="10" t="s">
        <v>151</v>
      </c>
      <c r="E141" s="49"/>
      <c r="F141" s="56"/>
      <c r="G141" s="40">
        <f t="shared" si="2"/>
        <v>0</v>
      </c>
      <c r="H141" s="16" t="s">
        <v>32</v>
      </c>
      <c r="I141" s="24"/>
      <c r="J141" s="48" t="s">
        <v>314</v>
      </c>
    </row>
    <row r="142" spans="1:12" x14ac:dyDescent="0.2">
      <c r="A142" s="13">
        <v>63</v>
      </c>
      <c r="B142" s="13"/>
      <c r="C142" s="13"/>
      <c r="D142" s="13" t="s">
        <v>239</v>
      </c>
      <c r="E142" s="51"/>
      <c r="F142" s="55"/>
      <c r="G142" s="40">
        <f t="shared" si="2"/>
        <v>0</v>
      </c>
      <c r="H142" s="16" t="s">
        <v>223</v>
      </c>
      <c r="I142" s="24"/>
      <c r="J142" s="48"/>
      <c r="K142" s="34"/>
      <c r="L142" s="34"/>
    </row>
    <row r="143" spans="1:12" x14ac:dyDescent="0.2">
      <c r="A143" s="16">
        <v>6300</v>
      </c>
      <c r="B143" s="10">
        <v>630</v>
      </c>
      <c r="C143" s="10">
        <v>6300</v>
      </c>
      <c r="D143" s="10" t="s">
        <v>144</v>
      </c>
      <c r="E143" s="50"/>
      <c r="F143" s="56"/>
      <c r="G143" s="40">
        <f t="shared" si="2"/>
        <v>0</v>
      </c>
      <c r="H143" s="13" t="s">
        <v>339</v>
      </c>
      <c r="I143" s="11"/>
      <c r="J143" s="48"/>
    </row>
    <row r="144" spans="1:12" x14ac:dyDescent="0.2">
      <c r="A144" s="10">
        <v>6320</v>
      </c>
      <c r="B144" s="10">
        <v>632</v>
      </c>
      <c r="C144" s="10">
        <v>6320</v>
      </c>
      <c r="D144" s="10" t="s">
        <v>147</v>
      </c>
      <c r="E144" s="50"/>
      <c r="F144" s="56"/>
      <c r="G144" s="40">
        <f t="shared" si="2"/>
        <v>0</v>
      </c>
      <c r="H144" s="16" t="s">
        <v>149</v>
      </c>
      <c r="J144" s="48" t="s">
        <v>353</v>
      </c>
    </row>
    <row r="145" spans="1:12" ht="15" customHeight="1" x14ac:dyDescent="0.2">
      <c r="A145" s="10">
        <v>6340</v>
      </c>
      <c r="B145" s="10">
        <v>634</v>
      </c>
      <c r="C145" s="10">
        <v>6340</v>
      </c>
      <c r="D145" s="10" t="s">
        <v>363</v>
      </c>
      <c r="E145" s="50"/>
      <c r="F145" s="56"/>
      <c r="G145" s="40">
        <f t="shared" si="2"/>
        <v>0</v>
      </c>
      <c r="H145" s="13" t="s">
        <v>68</v>
      </c>
      <c r="I145" s="13"/>
      <c r="J145" s="48" t="s">
        <v>354</v>
      </c>
    </row>
    <row r="146" spans="1:12" ht="15" customHeight="1" x14ac:dyDescent="0.2">
      <c r="A146" s="10">
        <v>6360</v>
      </c>
      <c r="B146" s="10">
        <v>636</v>
      </c>
      <c r="C146" s="10">
        <v>6360</v>
      </c>
      <c r="D146" s="10" t="s">
        <v>145</v>
      </c>
      <c r="E146" s="50"/>
      <c r="F146" s="56"/>
      <c r="G146" s="40">
        <f t="shared" si="2"/>
        <v>0</v>
      </c>
      <c r="H146" s="16" t="s">
        <v>339</v>
      </c>
      <c r="J146" s="48" t="s">
        <v>315</v>
      </c>
    </row>
    <row r="147" spans="1:12" ht="15" customHeight="1" x14ac:dyDescent="0.2">
      <c r="A147" s="10">
        <v>6361</v>
      </c>
      <c r="D147" s="16" t="s">
        <v>468</v>
      </c>
      <c r="E147" s="50"/>
      <c r="F147" s="56"/>
      <c r="G147" s="40">
        <f t="shared" si="2"/>
        <v>0</v>
      </c>
      <c r="H147" s="16" t="s">
        <v>339</v>
      </c>
      <c r="J147" s="48"/>
    </row>
    <row r="148" spans="1:12" ht="15" customHeight="1" x14ac:dyDescent="0.2">
      <c r="A148" s="10">
        <v>6365</v>
      </c>
      <c r="C148" s="10">
        <v>6365</v>
      </c>
      <c r="D148" s="10" t="s">
        <v>146</v>
      </c>
      <c r="E148" s="50"/>
      <c r="F148" s="56"/>
      <c r="G148" s="40">
        <f t="shared" si="2"/>
        <v>0</v>
      </c>
      <c r="H148" s="16" t="s">
        <v>339</v>
      </c>
      <c r="J148" s="48" t="s">
        <v>316</v>
      </c>
    </row>
    <row r="149" spans="1:12" ht="15" customHeight="1" x14ac:dyDescent="0.2">
      <c r="A149" s="10">
        <v>6370</v>
      </c>
      <c r="B149" s="10">
        <v>637</v>
      </c>
      <c r="C149" s="10">
        <v>6370</v>
      </c>
      <c r="D149" s="10" t="s">
        <v>43</v>
      </c>
      <c r="E149" s="50"/>
      <c r="F149" s="56"/>
      <c r="G149" s="40">
        <f t="shared" si="2"/>
        <v>0</v>
      </c>
      <c r="H149" s="16" t="s">
        <v>339</v>
      </c>
      <c r="J149" s="48" t="s">
        <v>317</v>
      </c>
    </row>
    <row r="150" spans="1:12" ht="15" customHeight="1" x14ac:dyDescent="0.2">
      <c r="A150" s="10">
        <v>6380</v>
      </c>
      <c r="B150" s="10">
        <v>638</v>
      </c>
      <c r="C150" s="10">
        <v>6380</v>
      </c>
      <c r="D150" s="10" t="s">
        <v>44</v>
      </c>
      <c r="E150" s="50"/>
      <c r="F150" s="56"/>
      <c r="G150" s="40">
        <f t="shared" si="2"/>
        <v>0</v>
      </c>
      <c r="H150" s="16" t="s">
        <v>339</v>
      </c>
      <c r="J150" s="48" t="s">
        <v>318</v>
      </c>
    </row>
    <row r="151" spans="1:12" ht="15" customHeight="1" x14ac:dyDescent="0.2">
      <c r="A151" s="10">
        <v>6390</v>
      </c>
      <c r="B151" s="10">
        <v>639</v>
      </c>
      <c r="C151" s="10">
        <v>6390</v>
      </c>
      <c r="D151" s="10" t="s">
        <v>45</v>
      </c>
      <c r="E151" s="49"/>
      <c r="F151" s="56"/>
      <c r="G151" s="40">
        <f t="shared" si="2"/>
        <v>0</v>
      </c>
      <c r="H151" s="16" t="s">
        <v>339</v>
      </c>
      <c r="J151" s="48" t="s">
        <v>260</v>
      </c>
    </row>
    <row r="152" spans="1:12" ht="15" customHeight="1" x14ac:dyDescent="0.2">
      <c r="A152" s="11">
        <v>64</v>
      </c>
      <c r="B152" s="11"/>
      <c r="C152" s="11"/>
      <c r="D152" s="11" t="s">
        <v>152</v>
      </c>
      <c r="E152" s="53"/>
      <c r="F152" s="55"/>
      <c r="G152" s="40">
        <f t="shared" si="2"/>
        <v>0</v>
      </c>
      <c r="H152" s="16" t="s">
        <v>223</v>
      </c>
      <c r="I152" s="21"/>
      <c r="J152" s="48"/>
    </row>
    <row r="153" spans="1:12" ht="15" customHeight="1" x14ac:dyDescent="0.2">
      <c r="A153" s="10">
        <v>6400</v>
      </c>
      <c r="B153" s="10">
        <v>642</v>
      </c>
      <c r="C153" s="10">
        <v>6420</v>
      </c>
      <c r="D153" s="10" t="s">
        <v>296</v>
      </c>
      <c r="E153" s="49"/>
      <c r="F153" s="56"/>
      <c r="G153" s="40">
        <f t="shared" si="2"/>
        <v>0</v>
      </c>
      <c r="H153" s="16" t="s">
        <v>279</v>
      </c>
      <c r="J153" s="48"/>
      <c r="K153" s="27"/>
      <c r="L153" s="27"/>
    </row>
    <row r="154" spans="1:12" ht="15" customHeight="1" x14ac:dyDescent="0.2">
      <c r="A154" s="10">
        <v>6420</v>
      </c>
      <c r="B154" s="10">
        <v>643</v>
      </c>
      <c r="C154" s="10">
        <v>6430</v>
      </c>
      <c r="D154" s="10" t="s">
        <v>8</v>
      </c>
      <c r="E154" s="49"/>
      <c r="F154" s="56"/>
      <c r="G154" s="40">
        <f t="shared" si="2"/>
        <v>0</v>
      </c>
      <c r="H154" s="16" t="s">
        <v>279</v>
      </c>
      <c r="J154" s="48"/>
      <c r="K154" s="27"/>
      <c r="L154" s="27"/>
    </row>
    <row r="155" spans="1:12" ht="15" customHeight="1" x14ac:dyDescent="0.2">
      <c r="A155" s="10">
        <v>6430</v>
      </c>
      <c r="D155" s="10" t="s">
        <v>153</v>
      </c>
      <c r="E155" s="49"/>
      <c r="F155" s="56"/>
      <c r="G155" s="40">
        <f t="shared" si="2"/>
        <v>0</v>
      </c>
      <c r="H155" s="16" t="s">
        <v>279</v>
      </c>
      <c r="J155" s="48" t="s">
        <v>319</v>
      </c>
      <c r="K155" s="27"/>
      <c r="L155" s="27"/>
    </row>
    <row r="156" spans="1:12" ht="15" customHeight="1" x14ac:dyDescent="0.2">
      <c r="A156" s="10">
        <v>6490</v>
      </c>
      <c r="B156" s="10">
        <v>649</v>
      </c>
      <c r="C156" s="10">
        <v>6490</v>
      </c>
      <c r="D156" s="10" t="s">
        <v>154</v>
      </c>
      <c r="E156" s="49"/>
      <c r="F156" s="73"/>
      <c r="G156" s="40">
        <f t="shared" si="2"/>
        <v>0</v>
      </c>
      <c r="H156" s="16" t="s">
        <v>279</v>
      </c>
      <c r="I156" s="30"/>
      <c r="J156" s="34"/>
      <c r="K156" s="27"/>
      <c r="L156" s="27"/>
    </row>
    <row r="157" spans="1:12" ht="15" customHeight="1" x14ac:dyDescent="0.2">
      <c r="A157" s="11">
        <v>65</v>
      </c>
      <c r="B157" s="11"/>
      <c r="C157" s="11"/>
      <c r="D157" s="11" t="s">
        <v>155</v>
      </c>
      <c r="E157" s="53"/>
      <c r="F157" s="55"/>
      <c r="G157" s="40">
        <f t="shared" si="2"/>
        <v>0</v>
      </c>
      <c r="H157" s="16" t="s">
        <v>223</v>
      </c>
      <c r="J157" s="48"/>
      <c r="K157" s="27"/>
      <c r="L157" s="27"/>
    </row>
    <row r="158" spans="1:12" ht="15" customHeight="1" x14ac:dyDescent="0.2">
      <c r="A158" s="10">
        <v>6510</v>
      </c>
      <c r="B158" s="10">
        <v>651</v>
      </c>
      <c r="C158" s="10">
        <v>6510</v>
      </c>
      <c r="D158" s="10" t="s">
        <v>364</v>
      </c>
      <c r="E158" s="50"/>
      <c r="F158" s="56"/>
      <c r="G158" s="40">
        <f t="shared" si="2"/>
        <v>0</v>
      </c>
      <c r="H158" s="16" t="s">
        <v>279</v>
      </c>
      <c r="J158" s="48"/>
    </row>
    <row r="159" spans="1:12" ht="15" customHeight="1" x14ac:dyDescent="0.2">
      <c r="A159" s="10">
        <v>6511</v>
      </c>
      <c r="C159" s="10">
        <v>6511</v>
      </c>
      <c r="D159" s="10" t="s">
        <v>386</v>
      </c>
      <c r="E159" s="50"/>
      <c r="F159" s="56"/>
      <c r="G159" s="40">
        <f t="shared" si="2"/>
        <v>0</v>
      </c>
      <c r="H159" s="16" t="s">
        <v>279</v>
      </c>
      <c r="J159" s="48"/>
    </row>
    <row r="160" spans="1:12" ht="15" customHeight="1" x14ac:dyDescent="0.2">
      <c r="A160" s="18">
        <v>6512</v>
      </c>
      <c r="C160" s="10">
        <v>6512</v>
      </c>
      <c r="D160" s="10" t="s">
        <v>365</v>
      </c>
      <c r="E160" s="50"/>
      <c r="F160" s="56"/>
      <c r="G160" s="40">
        <f t="shared" si="2"/>
        <v>0</v>
      </c>
      <c r="H160" s="13" t="s">
        <v>279</v>
      </c>
      <c r="I160" s="13"/>
      <c r="J160" s="48" t="s">
        <v>355</v>
      </c>
      <c r="K160" s="23"/>
      <c r="L160" s="23"/>
    </row>
    <row r="161" spans="1:12" ht="15" customHeight="1" x14ac:dyDescent="0.2">
      <c r="A161" s="18">
        <v>6513</v>
      </c>
      <c r="C161" s="10">
        <v>6513</v>
      </c>
      <c r="D161" s="10" t="s">
        <v>366</v>
      </c>
      <c r="E161" s="50"/>
      <c r="F161" s="56"/>
      <c r="G161" s="40">
        <f t="shared" si="2"/>
        <v>0</v>
      </c>
      <c r="H161" s="16" t="s">
        <v>279</v>
      </c>
      <c r="J161" s="48"/>
      <c r="K161" s="20"/>
      <c r="L161" s="20"/>
    </row>
    <row r="162" spans="1:12" ht="15" customHeight="1" x14ac:dyDescent="0.2">
      <c r="A162" s="10">
        <v>6514</v>
      </c>
      <c r="C162" s="10">
        <v>6514</v>
      </c>
      <c r="D162" s="10" t="s">
        <v>367</v>
      </c>
      <c r="E162" s="50"/>
      <c r="F162" s="56"/>
      <c r="G162" s="40">
        <f t="shared" si="2"/>
        <v>0</v>
      </c>
      <c r="H162" s="16" t="s">
        <v>279</v>
      </c>
      <c r="J162" s="48"/>
    </row>
    <row r="163" spans="1:12" ht="15" customHeight="1" x14ac:dyDescent="0.2">
      <c r="A163" s="18">
        <v>6515</v>
      </c>
      <c r="C163" s="10">
        <v>6515</v>
      </c>
      <c r="D163" s="16" t="s">
        <v>368</v>
      </c>
      <c r="E163" s="50"/>
      <c r="F163" s="56"/>
      <c r="G163" s="40">
        <f t="shared" si="2"/>
        <v>0</v>
      </c>
      <c r="H163" s="16" t="s">
        <v>279</v>
      </c>
      <c r="J163" s="48" t="s">
        <v>356</v>
      </c>
      <c r="K163" s="23"/>
      <c r="L163" s="23"/>
    </row>
    <row r="164" spans="1:12" s="34" customFormat="1" ht="15" customHeight="1" x14ac:dyDescent="0.2">
      <c r="A164" s="18">
        <v>6516</v>
      </c>
      <c r="B164" s="10"/>
      <c r="C164" s="10"/>
      <c r="D164" s="16" t="s">
        <v>469</v>
      </c>
      <c r="E164" s="50"/>
      <c r="F164" s="56"/>
      <c r="G164" s="40">
        <f t="shared" si="2"/>
        <v>0</v>
      </c>
      <c r="H164" s="16" t="s">
        <v>306</v>
      </c>
      <c r="I164" s="10"/>
      <c r="J164" s="48"/>
      <c r="K164" s="23"/>
      <c r="L164" s="23"/>
    </row>
    <row r="165" spans="1:12" ht="15" customHeight="1" x14ac:dyDescent="0.2">
      <c r="A165" s="18">
        <v>6519</v>
      </c>
      <c r="D165" s="10" t="s">
        <v>387</v>
      </c>
      <c r="E165" s="50"/>
      <c r="F165" s="56"/>
      <c r="G165" s="40">
        <f t="shared" si="2"/>
        <v>0</v>
      </c>
      <c r="H165" s="16" t="s">
        <v>279</v>
      </c>
      <c r="J165" s="48"/>
    </row>
    <row r="166" spans="1:12" ht="15" customHeight="1" x14ac:dyDescent="0.2">
      <c r="A166" s="10">
        <v>6520</v>
      </c>
      <c r="B166" s="10">
        <v>652</v>
      </c>
      <c r="C166" s="10">
        <v>6520</v>
      </c>
      <c r="D166" s="10" t="s">
        <v>156</v>
      </c>
      <c r="E166" s="50"/>
      <c r="F166" s="56"/>
      <c r="G166" s="40">
        <f t="shared" si="2"/>
        <v>0</v>
      </c>
      <c r="H166" s="16" t="s">
        <v>279</v>
      </c>
      <c r="J166" s="48" t="s">
        <v>320</v>
      </c>
    </row>
    <row r="167" spans="1:12" ht="15" customHeight="1" x14ac:dyDescent="0.2">
      <c r="A167" s="10">
        <v>6521</v>
      </c>
      <c r="C167" s="10">
        <v>6521</v>
      </c>
      <c r="D167" s="10" t="s">
        <v>157</v>
      </c>
      <c r="E167" s="50"/>
      <c r="F167" s="56"/>
      <c r="G167" s="40">
        <f t="shared" si="2"/>
        <v>0</v>
      </c>
      <c r="H167" s="13" t="s">
        <v>279</v>
      </c>
      <c r="I167" s="13"/>
      <c r="J167" s="48" t="s">
        <v>357</v>
      </c>
    </row>
    <row r="168" spans="1:12" ht="15" customHeight="1" x14ac:dyDescent="0.2">
      <c r="A168" s="10">
        <v>6530</v>
      </c>
      <c r="B168" s="10">
        <v>653</v>
      </c>
      <c r="C168" s="10">
        <v>6530</v>
      </c>
      <c r="D168" s="10" t="s">
        <v>158</v>
      </c>
      <c r="E168" s="50"/>
      <c r="F168" s="56"/>
      <c r="G168" s="40">
        <f t="shared" si="2"/>
        <v>0</v>
      </c>
      <c r="H168" s="16" t="s">
        <v>279</v>
      </c>
      <c r="I168" s="22"/>
      <c r="J168" s="48"/>
    </row>
    <row r="169" spans="1:12" ht="15" customHeight="1" x14ac:dyDescent="0.2">
      <c r="A169" s="10">
        <v>6540</v>
      </c>
      <c r="B169" s="10">
        <v>654</v>
      </c>
      <c r="C169" s="10">
        <v>6540</v>
      </c>
      <c r="D169" s="10" t="s">
        <v>159</v>
      </c>
      <c r="E169" s="50"/>
      <c r="F169" s="56"/>
      <c r="G169" s="40">
        <f t="shared" si="2"/>
        <v>0</v>
      </c>
      <c r="H169" s="16" t="s">
        <v>279</v>
      </c>
      <c r="I169" s="22"/>
      <c r="J169" s="48"/>
    </row>
    <row r="170" spans="1:12" ht="15" customHeight="1" x14ac:dyDescent="0.2">
      <c r="A170" s="10">
        <v>6545</v>
      </c>
      <c r="C170" s="10">
        <v>6545</v>
      </c>
      <c r="D170" s="10" t="s">
        <v>369</v>
      </c>
      <c r="E170" s="50"/>
      <c r="F170" s="56"/>
      <c r="G170" s="40">
        <f t="shared" si="2"/>
        <v>0</v>
      </c>
      <c r="H170" s="16" t="s">
        <v>279</v>
      </c>
      <c r="I170" s="22"/>
      <c r="J170" s="48"/>
    </row>
    <row r="171" spans="1:12" ht="15" customHeight="1" x14ac:dyDescent="0.2">
      <c r="A171" s="10">
        <v>6550</v>
      </c>
      <c r="B171" s="10">
        <v>655</v>
      </c>
      <c r="C171" s="10">
        <v>6550</v>
      </c>
      <c r="D171" s="10" t="s">
        <v>160</v>
      </c>
      <c r="E171" s="50"/>
      <c r="F171" s="56"/>
      <c r="G171" s="40">
        <f t="shared" si="2"/>
        <v>0</v>
      </c>
      <c r="H171" s="16" t="s">
        <v>30</v>
      </c>
      <c r="I171" s="22"/>
      <c r="J171" s="48" t="s">
        <v>261</v>
      </c>
    </row>
    <row r="172" spans="1:12" ht="15" customHeight="1" x14ac:dyDescent="0.2">
      <c r="A172" s="10" t="s">
        <v>46</v>
      </c>
      <c r="B172" s="10">
        <v>656</v>
      </c>
      <c r="C172" s="10" t="s">
        <v>46</v>
      </c>
      <c r="D172" s="10" t="s">
        <v>161</v>
      </c>
      <c r="E172" s="50"/>
      <c r="F172" s="56"/>
      <c r="G172" s="40">
        <f t="shared" si="2"/>
        <v>0</v>
      </c>
      <c r="H172" s="16" t="s">
        <v>279</v>
      </c>
      <c r="I172" s="22"/>
      <c r="J172" s="48" t="s">
        <v>262</v>
      </c>
    </row>
    <row r="173" spans="1:12" ht="15" customHeight="1" x14ac:dyDescent="0.2">
      <c r="A173" s="10">
        <v>6590</v>
      </c>
      <c r="B173" s="10">
        <v>659</v>
      </c>
      <c r="C173" s="10">
        <v>6590</v>
      </c>
      <c r="D173" s="10" t="s">
        <v>47</v>
      </c>
      <c r="E173" s="49"/>
      <c r="F173" s="56"/>
      <c r="G173" s="40">
        <f t="shared" si="2"/>
        <v>0</v>
      </c>
      <c r="H173" s="16" t="s">
        <v>30</v>
      </c>
      <c r="I173" s="22"/>
      <c r="J173" s="48" t="s">
        <v>321</v>
      </c>
    </row>
    <row r="174" spans="1:12" ht="15" customHeight="1" x14ac:dyDescent="0.2">
      <c r="A174" s="11">
        <v>66</v>
      </c>
      <c r="D174" s="11" t="s">
        <v>222</v>
      </c>
      <c r="E174" s="53"/>
      <c r="F174" s="55"/>
      <c r="G174" s="40">
        <f t="shared" si="2"/>
        <v>0</v>
      </c>
      <c r="H174" s="16" t="s">
        <v>223</v>
      </c>
      <c r="J174" s="48"/>
    </row>
    <row r="175" spans="1:12" ht="15" customHeight="1" x14ac:dyDescent="0.2">
      <c r="A175" s="10">
        <v>6600</v>
      </c>
      <c r="B175" s="10">
        <v>660</v>
      </c>
      <c r="C175" s="10">
        <v>6600</v>
      </c>
      <c r="D175" s="10" t="s">
        <v>276</v>
      </c>
      <c r="E175" s="50"/>
      <c r="F175" s="56"/>
      <c r="G175" s="40">
        <f t="shared" si="2"/>
        <v>0</v>
      </c>
      <c r="H175" s="13" t="s">
        <v>11</v>
      </c>
      <c r="I175" s="13"/>
      <c r="J175" s="48" t="s">
        <v>322</v>
      </c>
    </row>
    <row r="176" spans="1:12" s="27" customFormat="1" ht="15" customHeight="1" x14ac:dyDescent="0.2">
      <c r="A176" s="10">
        <v>6601</v>
      </c>
      <c r="B176" s="10"/>
      <c r="C176" s="10"/>
      <c r="D176" s="10" t="s">
        <v>275</v>
      </c>
      <c r="E176" s="50"/>
      <c r="F176" s="56"/>
      <c r="G176" s="40">
        <f t="shared" si="2"/>
        <v>0</v>
      </c>
      <c r="H176" s="13" t="s">
        <v>306</v>
      </c>
      <c r="I176" s="13"/>
      <c r="J176" s="48" t="s">
        <v>381</v>
      </c>
      <c r="K176"/>
      <c r="L176"/>
    </row>
    <row r="177" spans="1:12" s="27" customFormat="1" ht="15" customHeight="1" x14ac:dyDescent="0.2">
      <c r="A177" s="10">
        <v>6610</v>
      </c>
      <c r="B177" s="10"/>
      <c r="C177" s="10"/>
      <c r="D177" s="16" t="s">
        <v>240</v>
      </c>
      <c r="E177" s="50"/>
      <c r="F177" s="56"/>
      <c r="G177" s="40">
        <f t="shared" si="2"/>
        <v>0</v>
      </c>
      <c r="H177" s="16" t="s">
        <v>11</v>
      </c>
      <c r="I177" s="10"/>
      <c r="J177" s="48" t="s">
        <v>323</v>
      </c>
      <c r="K177"/>
      <c r="L177"/>
    </row>
    <row r="178" spans="1:12" s="27" customFormat="1" ht="15" customHeight="1" x14ac:dyDescent="0.2">
      <c r="A178" s="10">
        <v>6620</v>
      </c>
      <c r="B178" s="10">
        <v>662</v>
      </c>
      <c r="C178" s="10">
        <v>6620</v>
      </c>
      <c r="D178" s="10" t="s">
        <v>48</v>
      </c>
      <c r="E178" s="50"/>
      <c r="F178" s="56"/>
      <c r="G178" s="40">
        <f t="shared" si="2"/>
        <v>0</v>
      </c>
      <c r="H178" s="16" t="s">
        <v>11</v>
      </c>
      <c r="I178" s="21"/>
      <c r="J178" s="48" t="s">
        <v>324</v>
      </c>
      <c r="K178"/>
      <c r="L178"/>
    </row>
    <row r="179" spans="1:12" s="27" customFormat="1" ht="15" customHeight="1" x14ac:dyDescent="0.2">
      <c r="A179" s="10">
        <v>6690</v>
      </c>
      <c r="B179" s="10">
        <v>669</v>
      </c>
      <c r="C179" s="10">
        <v>6690</v>
      </c>
      <c r="D179" s="10" t="s">
        <v>49</v>
      </c>
      <c r="E179" s="50"/>
      <c r="F179" s="56"/>
      <c r="G179" s="40">
        <f t="shared" si="2"/>
        <v>0</v>
      </c>
      <c r="H179" s="16" t="s">
        <v>11</v>
      </c>
      <c r="I179" s="21"/>
      <c r="J179" s="48"/>
      <c r="K179"/>
      <c r="L179"/>
    </row>
    <row r="180" spans="1:12" s="27" customFormat="1" ht="14.25" customHeight="1" x14ac:dyDescent="0.2">
      <c r="A180" s="11">
        <v>67</v>
      </c>
      <c r="B180" s="11"/>
      <c r="C180" s="11"/>
      <c r="D180" s="11" t="s">
        <v>97</v>
      </c>
      <c r="E180" s="53"/>
      <c r="F180" s="55"/>
      <c r="G180" s="40">
        <f t="shared" si="2"/>
        <v>0</v>
      </c>
      <c r="H180" s="16" t="s">
        <v>223</v>
      </c>
      <c r="I180" s="21"/>
      <c r="J180" s="48"/>
      <c r="K180"/>
      <c r="L180"/>
    </row>
    <row r="181" spans="1:12" s="27" customFormat="1" ht="14.25" customHeight="1" x14ac:dyDescent="0.2">
      <c r="A181" s="10">
        <v>6700</v>
      </c>
      <c r="B181" s="10">
        <v>670</v>
      </c>
      <c r="C181" s="10">
        <v>6700</v>
      </c>
      <c r="D181" s="10" t="s">
        <v>162</v>
      </c>
      <c r="E181" s="49"/>
      <c r="F181" s="56"/>
      <c r="G181" s="40">
        <f t="shared" si="2"/>
        <v>0</v>
      </c>
      <c r="H181" s="16" t="s">
        <v>97</v>
      </c>
      <c r="I181" s="21"/>
      <c r="J181" s="48"/>
      <c r="K181"/>
      <c r="L181"/>
    </row>
    <row r="182" spans="1:12" ht="14.25" customHeight="1" x14ac:dyDescent="0.2">
      <c r="A182" s="10">
        <v>6710</v>
      </c>
      <c r="B182" s="10">
        <v>671</v>
      </c>
      <c r="C182" s="10">
        <v>6710</v>
      </c>
      <c r="D182" s="10" t="s">
        <v>163</v>
      </c>
      <c r="E182" s="49"/>
      <c r="F182" s="56"/>
      <c r="G182" s="40">
        <f t="shared" si="2"/>
        <v>0</v>
      </c>
      <c r="H182" s="16" t="s">
        <v>97</v>
      </c>
      <c r="I182" s="21"/>
      <c r="J182" s="48"/>
    </row>
    <row r="183" spans="1:12" ht="14.25" customHeight="1" x14ac:dyDescent="0.2">
      <c r="A183" s="10">
        <v>6720</v>
      </c>
      <c r="D183" s="10" t="s">
        <v>419</v>
      </c>
      <c r="E183" s="49"/>
      <c r="F183" s="56"/>
      <c r="G183" s="40">
        <f t="shared" si="2"/>
        <v>0</v>
      </c>
      <c r="H183" s="16" t="s">
        <v>97</v>
      </c>
      <c r="I183" s="21"/>
      <c r="J183" s="48"/>
    </row>
    <row r="184" spans="1:12" ht="14.25" customHeight="1" x14ac:dyDescent="0.2">
      <c r="A184" s="10">
        <v>6730</v>
      </c>
      <c r="D184" s="10" t="s">
        <v>420</v>
      </c>
      <c r="E184" s="49"/>
      <c r="F184" s="56"/>
      <c r="G184" s="40">
        <f t="shared" si="2"/>
        <v>0</v>
      </c>
      <c r="H184" s="16" t="s">
        <v>97</v>
      </c>
      <c r="I184" s="21"/>
      <c r="J184" s="48"/>
    </row>
    <row r="185" spans="1:12" s="23" customFormat="1" ht="14.25" customHeight="1" x14ac:dyDescent="0.2">
      <c r="A185" s="10">
        <v>6740</v>
      </c>
      <c r="B185" s="10">
        <v>672</v>
      </c>
      <c r="C185" s="10">
        <v>6720</v>
      </c>
      <c r="D185" s="10" t="s">
        <v>370</v>
      </c>
      <c r="E185" s="49"/>
      <c r="F185" s="56"/>
      <c r="G185" s="40">
        <f t="shared" si="2"/>
        <v>0</v>
      </c>
      <c r="H185" s="16" t="s">
        <v>97</v>
      </c>
      <c r="I185" s="24"/>
      <c r="J185" s="48"/>
      <c r="K185"/>
      <c r="L185"/>
    </row>
    <row r="186" spans="1:12" s="20" customFormat="1" ht="14.25" customHeight="1" x14ac:dyDescent="0.2">
      <c r="A186" s="10">
        <v>6750</v>
      </c>
      <c r="B186" s="10" t="s">
        <v>421</v>
      </c>
      <c r="C186" s="10"/>
      <c r="D186" s="10" t="s">
        <v>421</v>
      </c>
      <c r="E186" s="49"/>
      <c r="F186" s="56"/>
      <c r="G186" s="40">
        <f t="shared" si="2"/>
        <v>0</v>
      </c>
      <c r="H186" s="16" t="s">
        <v>97</v>
      </c>
      <c r="I186" s="24"/>
      <c r="J186" s="48"/>
      <c r="K186"/>
      <c r="L186"/>
    </row>
    <row r="187" spans="1:12" ht="14.25" customHeight="1" x14ac:dyDescent="0.2">
      <c r="A187" s="10">
        <v>6790</v>
      </c>
      <c r="B187" s="10">
        <v>679</v>
      </c>
      <c r="C187" s="10">
        <v>6790</v>
      </c>
      <c r="D187" s="10" t="s">
        <v>164</v>
      </c>
      <c r="E187" s="49"/>
      <c r="F187" s="56"/>
      <c r="G187" s="40">
        <f t="shared" si="2"/>
        <v>0</v>
      </c>
      <c r="H187" s="16" t="s">
        <v>97</v>
      </c>
      <c r="J187" s="48"/>
    </row>
    <row r="188" spans="1:12" s="23" customFormat="1" ht="14.25" customHeight="1" x14ac:dyDescent="0.2">
      <c r="A188" s="11">
        <v>68</v>
      </c>
      <c r="B188" s="11"/>
      <c r="C188" s="11"/>
      <c r="D188" s="11" t="s">
        <v>165</v>
      </c>
      <c r="E188" s="53"/>
      <c r="F188" s="55"/>
      <c r="G188" s="40">
        <f t="shared" si="2"/>
        <v>0</v>
      </c>
      <c r="H188" s="16" t="s">
        <v>223</v>
      </c>
      <c r="I188" s="10"/>
      <c r="J188" s="48"/>
      <c r="K188"/>
      <c r="L188"/>
    </row>
    <row r="189" spans="1:12" ht="14.25" customHeight="1" x14ac:dyDescent="0.2">
      <c r="A189" s="10">
        <v>6800</v>
      </c>
      <c r="B189" s="10">
        <v>680</v>
      </c>
      <c r="C189" s="10">
        <v>6800</v>
      </c>
      <c r="D189" s="10" t="s">
        <v>98</v>
      </c>
      <c r="E189" s="49"/>
      <c r="F189" s="56"/>
      <c r="G189" s="40">
        <f t="shared" si="2"/>
        <v>0</v>
      </c>
      <c r="H189" s="16" t="s">
        <v>29</v>
      </c>
      <c r="J189" s="48" t="s">
        <v>325</v>
      </c>
    </row>
    <row r="190" spans="1:12" ht="14.25" customHeight="1" x14ac:dyDescent="0.2">
      <c r="A190" s="10">
        <v>6820</v>
      </c>
      <c r="B190" s="10">
        <v>682</v>
      </c>
      <c r="C190" s="10">
        <v>6820</v>
      </c>
      <c r="D190" s="10" t="s">
        <v>166</v>
      </c>
      <c r="E190" s="49"/>
      <c r="F190" s="56"/>
      <c r="G190" s="40">
        <f t="shared" si="2"/>
        <v>0</v>
      </c>
      <c r="H190" s="16" t="s">
        <v>29</v>
      </c>
      <c r="J190" s="48" t="s">
        <v>326</v>
      </c>
    </row>
    <row r="191" spans="1:12" ht="14.25" customHeight="1" x14ac:dyDescent="0.2">
      <c r="A191" s="10">
        <v>6850</v>
      </c>
      <c r="B191" s="10">
        <v>685</v>
      </c>
      <c r="C191" s="10">
        <v>6850</v>
      </c>
      <c r="D191" s="10" t="s">
        <v>50</v>
      </c>
      <c r="E191" s="49"/>
      <c r="F191" s="56"/>
      <c r="G191" s="40">
        <f t="shared" ref="G191:G254" si="3">+E191+F191</f>
        <v>0</v>
      </c>
      <c r="H191" s="16" t="s">
        <v>29</v>
      </c>
      <c r="I191" s="21"/>
      <c r="J191" s="48" t="s">
        <v>358</v>
      </c>
    </row>
    <row r="192" spans="1:12" ht="14.25" customHeight="1" x14ac:dyDescent="0.2">
      <c r="A192" s="10">
        <v>6860</v>
      </c>
      <c r="B192" s="10">
        <v>686</v>
      </c>
      <c r="C192" s="10">
        <v>6860</v>
      </c>
      <c r="D192" s="10" t="s">
        <v>371</v>
      </c>
      <c r="E192" s="49"/>
      <c r="F192" s="56"/>
      <c r="G192" s="40">
        <f t="shared" si="3"/>
        <v>0</v>
      </c>
      <c r="H192" s="16" t="s">
        <v>29</v>
      </c>
      <c r="J192" s="48" t="s">
        <v>359</v>
      </c>
    </row>
    <row r="193" spans="1:10" ht="14.25" customHeight="1" x14ac:dyDescent="0.2">
      <c r="A193" s="10">
        <v>6890</v>
      </c>
      <c r="B193" s="10">
        <v>689</v>
      </c>
      <c r="C193" s="10">
        <v>6890</v>
      </c>
      <c r="D193" s="10" t="s">
        <v>168</v>
      </c>
      <c r="E193" s="49"/>
      <c r="F193" s="56"/>
      <c r="G193" s="40">
        <f t="shared" si="3"/>
        <v>0</v>
      </c>
      <c r="H193" s="16" t="s">
        <v>29</v>
      </c>
      <c r="I193" s="22"/>
      <c r="J193" s="48"/>
    </row>
    <row r="194" spans="1:10" ht="14.25" customHeight="1" x14ac:dyDescent="0.2">
      <c r="A194" s="11">
        <v>69</v>
      </c>
      <c r="B194" s="11"/>
      <c r="C194" s="11"/>
      <c r="D194" s="11" t="s">
        <v>169</v>
      </c>
      <c r="E194" s="53"/>
      <c r="F194" s="55"/>
      <c r="G194" s="40">
        <f t="shared" si="3"/>
        <v>0</v>
      </c>
      <c r="H194" s="16" t="s">
        <v>223</v>
      </c>
      <c r="J194" s="48"/>
    </row>
    <row r="195" spans="1:10" ht="14.25" customHeight="1" x14ac:dyDescent="0.2">
      <c r="A195" s="10">
        <v>6900</v>
      </c>
      <c r="B195" s="10">
        <v>690</v>
      </c>
      <c r="C195" s="10">
        <v>6900</v>
      </c>
      <c r="D195" s="10" t="s">
        <v>170</v>
      </c>
      <c r="E195" s="49"/>
      <c r="F195" s="56"/>
      <c r="G195" s="40">
        <f t="shared" si="3"/>
        <v>0</v>
      </c>
      <c r="H195" s="16" t="s">
        <v>29</v>
      </c>
      <c r="I195" s="11"/>
      <c r="J195" s="48" t="s">
        <v>360</v>
      </c>
    </row>
    <row r="196" spans="1:10" ht="14.25" customHeight="1" x14ac:dyDescent="0.2">
      <c r="A196" s="10">
        <v>6910</v>
      </c>
      <c r="B196" s="10">
        <v>691</v>
      </c>
      <c r="C196" s="10">
        <v>6910</v>
      </c>
      <c r="D196" s="10" t="s">
        <v>9</v>
      </c>
      <c r="E196" s="49"/>
      <c r="F196" s="56"/>
      <c r="G196" s="40">
        <f t="shared" si="3"/>
        <v>0</v>
      </c>
      <c r="H196" s="16" t="s">
        <v>29</v>
      </c>
      <c r="I196" s="11"/>
      <c r="J196" s="48" t="s">
        <v>263</v>
      </c>
    </row>
    <row r="197" spans="1:10" ht="14.25" customHeight="1" x14ac:dyDescent="0.2">
      <c r="A197" s="10">
        <v>6940</v>
      </c>
      <c r="B197" s="10">
        <v>694</v>
      </c>
      <c r="C197" s="10">
        <v>6940</v>
      </c>
      <c r="D197" s="10" t="s">
        <v>171</v>
      </c>
      <c r="E197" s="49"/>
      <c r="F197" s="56"/>
      <c r="G197" s="40">
        <f t="shared" si="3"/>
        <v>0</v>
      </c>
      <c r="H197" s="16" t="s">
        <v>29</v>
      </c>
      <c r="I197" s="21"/>
      <c r="J197" s="48" t="s">
        <v>327</v>
      </c>
    </row>
    <row r="198" spans="1:10" ht="14.25" customHeight="1" x14ac:dyDescent="0.2">
      <c r="A198" s="10">
        <v>6990</v>
      </c>
      <c r="B198" s="10">
        <v>699</v>
      </c>
      <c r="C198" s="10">
        <v>6990</v>
      </c>
      <c r="D198" s="10" t="s">
        <v>172</v>
      </c>
      <c r="E198" s="49"/>
      <c r="F198" s="56"/>
      <c r="G198" s="40">
        <f t="shared" si="3"/>
        <v>0</v>
      </c>
      <c r="H198" s="16" t="s">
        <v>29</v>
      </c>
      <c r="I198" s="22"/>
      <c r="J198" s="48" t="s">
        <v>264</v>
      </c>
    </row>
    <row r="199" spans="1:10" ht="14.25" customHeight="1" x14ac:dyDescent="0.2">
      <c r="A199" s="11">
        <v>70</v>
      </c>
      <c r="B199" s="11"/>
      <c r="C199" s="11"/>
      <c r="D199" s="11" t="s">
        <v>10</v>
      </c>
      <c r="E199" s="53"/>
      <c r="F199" s="55"/>
      <c r="G199" s="40">
        <f t="shared" si="3"/>
        <v>0</v>
      </c>
      <c r="H199" s="16" t="s">
        <v>223</v>
      </c>
      <c r="I199" s="21"/>
      <c r="J199" s="48"/>
    </row>
    <row r="200" spans="1:10" ht="14.25" customHeight="1" x14ac:dyDescent="0.2">
      <c r="A200" s="10">
        <v>7000</v>
      </c>
      <c r="B200" s="10">
        <v>700</v>
      </c>
      <c r="C200" s="10">
        <v>7000</v>
      </c>
      <c r="D200" s="10" t="s">
        <v>173</v>
      </c>
      <c r="E200" s="49"/>
      <c r="F200" s="56"/>
      <c r="G200" s="40">
        <f t="shared" si="3"/>
        <v>0</v>
      </c>
      <c r="H200" s="16" t="s">
        <v>279</v>
      </c>
      <c r="J200" s="48"/>
    </row>
    <row r="201" spans="1:10" ht="14.25" customHeight="1" x14ac:dyDescent="0.2">
      <c r="A201" s="10">
        <v>7020</v>
      </c>
      <c r="B201" s="10">
        <v>702</v>
      </c>
      <c r="C201" s="10">
        <v>7020</v>
      </c>
      <c r="D201" s="10" t="s">
        <v>148</v>
      </c>
      <c r="E201" s="49"/>
      <c r="F201" s="56"/>
      <c r="G201" s="40">
        <f t="shared" si="3"/>
        <v>0</v>
      </c>
      <c r="H201" s="16" t="s">
        <v>279</v>
      </c>
      <c r="I201" s="11"/>
      <c r="J201" s="48"/>
    </row>
    <row r="202" spans="1:10" ht="14.25" customHeight="1" x14ac:dyDescent="0.2">
      <c r="A202" s="10">
        <v>7040</v>
      </c>
      <c r="B202" s="10">
        <v>704</v>
      </c>
      <c r="C202" s="10">
        <v>7040</v>
      </c>
      <c r="D202" s="10" t="s">
        <v>174</v>
      </c>
      <c r="E202" s="49"/>
      <c r="F202" s="56"/>
      <c r="G202" s="40">
        <f t="shared" si="3"/>
        <v>0</v>
      </c>
      <c r="H202" s="16" t="s">
        <v>279</v>
      </c>
      <c r="J202" s="48" t="s">
        <v>328</v>
      </c>
    </row>
    <row r="203" spans="1:10" ht="14.25" customHeight="1" x14ac:dyDescent="0.2">
      <c r="A203" s="10">
        <v>7070</v>
      </c>
      <c r="B203" s="10">
        <v>707</v>
      </c>
      <c r="C203" s="10">
        <v>7070</v>
      </c>
      <c r="D203" s="16" t="s">
        <v>470</v>
      </c>
      <c r="E203" s="49"/>
      <c r="F203" s="56"/>
      <c r="G203" s="40">
        <f t="shared" si="3"/>
        <v>0</v>
      </c>
      <c r="H203" s="16" t="s">
        <v>279</v>
      </c>
      <c r="J203" s="48"/>
    </row>
    <row r="204" spans="1:10" ht="14.25" customHeight="1" x14ac:dyDescent="0.2">
      <c r="A204" s="10">
        <v>7071</v>
      </c>
      <c r="B204" s="10">
        <v>707</v>
      </c>
      <c r="C204" s="10">
        <v>7070</v>
      </c>
      <c r="D204" s="16" t="s">
        <v>471</v>
      </c>
      <c r="E204" s="49"/>
      <c r="F204" s="56"/>
      <c r="G204" s="40">
        <f t="shared" si="3"/>
        <v>0</v>
      </c>
      <c r="H204" s="16" t="s">
        <v>279</v>
      </c>
      <c r="J204" s="48"/>
    </row>
    <row r="205" spans="1:10" ht="14.25" customHeight="1" x14ac:dyDescent="0.2">
      <c r="A205" s="10">
        <v>7080</v>
      </c>
      <c r="B205" s="10">
        <v>708</v>
      </c>
      <c r="C205" s="10">
        <v>7080</v>
      </c>
      <c r="D205" s="10" t="s">
        <v>176</v>
      </c>
      <c r="E205" s="49"/>
      <c r="F205" s="56"/>
      <c r="G205" s="40">
        <f t="shared" si="3"/>
        <v>0</v>
      </c>
      <c r="H205" s="16" t="s">
        <v>279</v>
      </c>
      <c r="J205" s="48"/>
    </row>
    <row r="206" spans="1:10" ht="14.25" customHeight="1" x14ac:dyDescent="0.2">
      <c r="A206" s="10">
        <v>7090</v>
      </c>
      <c r="B206" s="10">
        <v>709</v>
      </c>
      <c r="C206" s="10">
        <v>7090</v>
      </c>
      <c r="D206" s="10" t="s">
        <v>175</v>
      </c>
      <c r="E206" s="49"/>
      <c r="F206" s="56"/>
      <c r="G206" s="40">
        <f t="shared" si="3"/>
        <v>0</v>
      </c>
      <c r="H206" s="16" t="s">
        <v>279</v>
      </c>
      <c r="J206" s="48"/>
    </row>
    <row r="207" spans="1:10" ht="15" customHeight="1" x14ac:dyDescent="0.2">
      <c r="A207" s="11">
        <v>71</v>
      </c>
      <c r="B207" s="11"/>
      <c r="C207" s="11"/>
      <c r="D207" s="11" t="s">
        <v>177</v>
      </c>
      <c r="E207" s="53"/>
      <c r="F207" s="55"/>
      <c r="G207" s="40">
        <f t="shared" si="3"/>
        <v>0</v>
      </c>
      <c r="H207" s="16" t="s">
        <v>223</v>
      </c>
      <c r="J207" s="48"/>
    </row>
    <row r="208" spans="1:10" ht="15" customHeight="1" x14ac:dyDescent="0.2">
      <c r="A208" s="10">
        <v>7100</v>
      </c>
      <c r="B208" s="10">
        <v>710</v>
      </c>
      <c r="C208" s="10">
        <v>7100</v>
      </c>
      <c r="D208" s="10" t="s">
        <v>178</v>
      </c>
      <c r="E208" s="49"/>
      <c r="F208" s="56"/>
      <c r="G208" s="40">
        <f t="shared" si="3"/>
        <v>0</v>
      </c>
      <c r="H208" s="13" t="s">
        <v>225</v>
      </c>
      <c r="I208" s="13"/>
      <c r="J208" s="48"/>
    </row>
    <row r="209" spans="1:12" ht="15" customHeight="1" x14ac:dyDescent="0.2">
      <c r="A209" s="10">
        <v>7110</v>
      </c>
      <c r="B209" s="10">
        <v>711</v>
      </c>
      <c r="C209" s="10">
        <v>7110</v>
      </c>
      <c r="D209" s="10" t="s">
        <v>179</v>
      </c>
      <c r="E209" s="49"/>
      <c r="F209" s="56"/>
      <c r="G209" s="40">
        <f t="shared" si="3"/>
        <v>0</v>
      </c>
      <c r="H209" s="16" t="s">
        <v>225</v>
      </c>
      <c r="J209" s="48"/>
    </row>
    <row r="210" spans="1:12" ht="15" customHeight="1" x14ac:dyDescent="0.2">
      <c r="A210" s="10">
        <v>7130</v>
      </c>
      <c r="B210" s="10">
        <v>713</v>
      </c>
      <c r="C210" s="10">
        <v>7130</v>
      </c>
      <c r="D210" s="10" t="s">
        <v>180</v>
      </c>
      <c r="E210" s="49"/>
      <c r="F210" s="56"/>
      <c r="G210" s="40">
        <f t="shared" si="3"/>
        <v>0</v>
      </c>
      <c r="H210" s="16" t="s">
        <v>225</v>
      </c>
      <c r="J210" s="48"/>
    </row>
    <row r="211" spans="1:12" ht="15" customHeight="1" x14ac:dyDescent="0.2">
      <c r="A211" s="10">
        <v>7140</v>
      </c>
      <c r="B211" s="10">
        <v>714</v>
      </c>
      <c r="C211" s="10">
        <v>7140</v>
      </c>
      <c r="D211" s="10" t="s">
        <v>181</v>
      </c>
      <c r="E211" s="49"/>
      <c r="F211" s="56"/>
      <c r="G211" s="40">
        <f t="shared" si="3"/>
        <v>0</v>
      </c>
      <c r="H211" s="16" t="s">
        <v>225</v>
      </c>
      <c r="J211" s="48"/>
    </row>
    <row r="212" spans="1:12" ht="15" customHeight="1" x14ac:dyDescent="0.2">
      <c r="A212" s="10">
        <v>7150</v>
      </c>
      <c r="B212" s="10">
        <v>715</v>
      </c>
      <c r="C212" s="10">
        <v>7150</v>
      </c>
      <c r="D212" s="10" t="s">
        <v>182</v>
      </c>
      <c r="E212" s="49"/>
      <c r="F212" s="56"/>
      <c r="G212" s="40">
        <f t="shared" si="3"/>
        <v>0</v>
      </c>
      <c r="H212" s="16" t="s">
        <v>225</v>
      </c>
      <c r="J212" s="48"/>
      <c r="K212" s="27"/>
      <c r="L212" s="27"/>
    </row>
    <row r="213" spans="1:12" ht="15" customHeight="1" x14ac:dyDescent="0.2">
      <c r="A213" s="10">
        <v>7160</v>
      </c>
      <c r="B213" s="10">
        <v>716</v>
      </c>
      <c r="C213" s="10">
        <v>7160</v>
      </c>
      <c r="D213" s="10" t="s">
        <v>183</v>
      </c>
      <c r="E213" s="49"/>
      <c r="F213" s="56"/>
      <c r="G213" s="40">
        <f t="shared" si="3"/>
        <v>0</v>
      </c>
      <c r="H213" s="13" t="s">
        <v>225</v>
      </c>
      <c r="I213" s="32"/>
      <c r="J213" s="48"/>
    </row>
    <row r="214" spans="1:12" ht="15" customHeight="1" x14ac:dyDescent="0.2">
      <c r="A214" s="10">
        <v>7180</v>
      </c>
      <c r="B214" s="10">
        <v>718</v>
      </c>
      <c r="C214" s="10">
        <v>7180</v>
      </c>
      <c r="D214" s="10" t="s">
        <v>184</v>
      </c>
      <c r="E214" s="49"/>
      <c r="F214" s="56"/>
      <c r="G214" s="40">
        <f t="shared" si="3"/>
        <v>0</v>
      </c>
      <c r="H214" s="16" t="s">
        <v>225</v>
      </c>
      <c r="I214" s="21"/>
      <c r="J214" s="48"/>
    </row>
    <row r="215" spans="1:12" ht="15" customHeight="1" x14ac:dyDescent="0.2">
      <c r="A215" s="10">
        <v>7190</v>
      </c>
      <c r="B215" s="10">
        <v>719</v>
      </c>
      <c r="C215" s="10">
        <v>7190</v>
      </c>
      <c r="D215" s="10" t="s">
        <v>185</v>
      </c>
      <c r="E215" s="49"/>
      <c r="F215" s="56"/>
      <c r="G215" s="40">
        <f t="shared" si="3"/>
        <v>0</v>
      </c>
      <c r="H215" s="16" t="s">
        <v>225</v>
      </c>
      <c r="I215" s="21"/>
      <c r="J215" s="48"/>
    </row>
    <row r="216" spans="1:12" ht="15" customHeight="1" x14ac:dyDescent="0.2">
      <c r="A216" s="11">
        <v>73</v>
      </c>
      <c r="B216" s="11"/>
      <c r="C216" s="11"/>
      <c r="D216" s="11" t="s">
        <v>186</v>
      </c>
      <c r="E216" s="53"/>
      <c r="F216" s="55"/>
      <c r="G216" s="40">
        <f t="shared" si="3"/>
        <v>0</v>
      </c>
      <c r="H216" s="13" t="s">
        <v>223</v>
      </c>
      <c r="I216" s="11"/>
      <c r="J216" s="48"/>
      <c r="K216" s="27"/>
      <c r="L216" s="27"/>
    </row>
    <row r="217" spans="1:12" ht="15" customHeight="1" x14ac:dyDescent="0.2">
      <c r="A217" s="10">
        <v>7300</v>
      </c>
      <c r="B217" s="10">
        <v>730</v>
      </c>
      <c r="C217" s="10">
        <v>7300</v>
      </c>
      <c r="D217" s="16" t="s">
        <v>372</v>
      </c>
      <c r="E217" s="49"/>
      <c r="F217" s="56"/>
      <c r="G217" s="40">
        <f t="shared" si="3"/>
        <v>0</v>
      </c>
      <c r="H217" s="13" t="s">
        <v>28</v>
      </c>
      <c r="I217" s="13"/>
      <c r="J217" s="48"/>
    </row>
    <row r="218" spans="1:12" ht="15" customHeight="1" x14ac:dyDescent="0.2">
      <c r="A218" s="10">
        <v>7305</v>
      </c>
      <c r="C218" s="10">
        <v>7305</v>
      </c>
      <c r="D218" s="16" t="s">
        <v>187</v>
      </c>
      <c r="E218" s="49"/>
      <c r="F218" s="56"/>
      <c r="G218" s="40">
        <f t="shared" si="3"/>
        <v>0</v>
      </c>
      <c r="H218" s="16" t="s">
        <v>28</v>
      </c>
      <c r="J218" s="48"/>
    </row>
    <row r="219" spans="1:12" ht="15" customHeight="1" x14ac:dyDescent="0.2">
      <c r="A219" s="10">
        <v>7310</v>
      </c>
      <c r="B219" s="10">
        <v>731</v>
      </c>
      <c r="C219" s="10">
        <v>7310</v>
      </c>
      <c r="D219" s="16" t="s">
        <v>51</v>
      </c>
      <c r="E219" s="49"/>
      <c r="F219" s="56"/>
      <c r="G219" s="40">
        <f t="shared" si="3"/>
        <v>0</v>
      </c>
      <c r="H219" s="16" t="s">
        <v>28</v>
      </c>
      <c r="I219" s="21"/>
      <c r="J219" s="48" t="s">
        <v>329</v>
      </c>
    </row>
    <row r="220" spans="1:12" ht="15" customHeight="1" x14ac:dyDescent="0.2">
      <c r="A220" s="10">
        <v>7320</v>
      </c>
      <c r="B220" s="10">
        <v>732</v>
      </c>
      <c r="C220" s="10">
        <v>7320</v>
      </c>
      <c r="D220" s="16" t="s">
        <v>188</v>
      </c>
      <c r="E220" s="49"/>
      <c r="F220" s="56"/>
      <c r="G220" s="40">
        <f t="shared" si="3"/>
        <v>0</v>
      </c>
      <c r="H220" s="16" t="s">
        <v>28</v>
      </c>
      <c r="J220" s="48"/>
    </row>
    <row r="221" spans="1:12" ht="15" customHeight="1" x14ac:dyDescent="0.2">
      <c r="A221" s="10">
        <v>7330</v>
      </c>
      <c r="B221" s="10">
        <v>733</v>
      </c>
      <c r="C221" s="10">
        <v>7330</v>
      </c>
      <c r="D221" s="16" t="s">
        <v>52</v>
      </c>
      <c r="E221" s="49"/>
      <c r="F221" s="56"/>
      <c r="G221" s="40">
        <f t="shared" si="3"/>
        <v>0</v>
      </c>
      <c r="H221" s="16" t="s">
        <v>28</v>
      </c>
      <c r="I221" s="21"/>
      <c r="J221" s="48"/>
    </row>
    <row r="222" spans="1:12" ht="15" customHeight="1" x14ac:dyDescent="0.2">
      <c r="A222" s="10">
        <v>7340</v>
      </c>
      <c r="B222" s="10">
        <v>734</v>
      </c>
      <c r="C222" s="10">
        <v>7340</v>
      </c>
      <c r="D222" s="16" t="s">
        <v>189</v>
      </c>
      <c r="E222" s="49"/>
      <c r="F222" s="56"/>
      <c r="G222" s="40">
        <f t="shared" si="3"/>
        <v>0</v>
      </c>
      <c r="H222" s="13" t="s">
        <v>28</v>
      </c>
      <c r="I222" s="11"/>
      <c r="J222" s="48" t="s">
        <v>330</v>
      </c>
    </row>
    <row r="223" spans="1:12" ht="15" customHeight="1" x14ac:dyDescent="0.2">
      <c r="A223" s="10">
        <v>7350</v>
      </c>
      <c r="B223" s="10">
        <v>735</v>
      </c>
      <c r="C223" s="10">
        <v>7350</v>
      </c>
      <c r="D223" s="10" t="s">
        <v>53</v>
      </c>
      <c r="E223" s="49"/>
      <c r="F223" s="56"/>
      <c r="G223" s="40">
        <f t="shared" si="3"/>
        <v>0</v>
      </c>
      <c r="H223" s="13" t="s">
        <v>28</v>
      </c>
      <c r="I223" s="13"/>
      <c r="J223" s="48"/>
    </row>
    <row r="224" spans="1:12" ht="15" customHeight="1" x14ac:dyDescent="0.2">
      <c r="A224" s="10">
        <v>7370</v>
      </c>
      <c r="B224" s="10">
        <v>737</v>
      </c>
      <c r="C224" s="10">
        <v>7370</v>
      </c>
      <c r="D224" s="10" t="s">
        <v>190</v>
      </c>
      <c r="E224" s="49"/>
      <c r="F224" s="56"/>
      <c r="G224" s="40">
        <f t="shared" si="3"/>
        <v>0</v>
      </c>
      <c r="H224" s="16" t="s">
        <v>28</v>
      </c>
      <c r="J224" s="48"/>
    </row>
    <row r="225" spans="1:12" ht="15" customHeight="1" x14ac:dyDescent="0.2">
      <c r="A225" s="10">
        <v>7380</v>
      </c>
      <c r="B225" s="10">
        <v>738</v>
      </c>
      <c r="C225" s="10">
        <v>7380</v>
      </c>
      <c r="D225" s="10" t="s">
        <v>192</v>
      </c>
      <c r="E225" s="49"/>
      <c r="F225" s="56"/>
      <c r="G225" s="40">
        <f t="shared" si="3"/>
        <v>0</v>
      </c>
      <c r="H225" s="16" t="s">
        <v>28</v>
      </c>
      <c r="J225" s="48"/>
    </row>
    <row r="226" spans="1:12" ht="15" customHeight="1" x14ac:dyDescent="0.2">
      <c r="A226" s="10">
        <v>7390</v>
      </c>
      <c r="B226" s="10">
        <v>739</v>
      </c>
      <c r="C226" s="10">
        <v>7390</v>
      </c>
      <c r="D226" s="10" t="s">
        <v>191</v>
      </c>
      <c r="E226" s="49"/>
      <c r="F226" s="56"/>
      <c r="G226" s="40">
        <f t="shared" si="3"/>
        <v>0</v>
      </c>
      <c r="H226" s="16" t="s">
        <v>28</v>
      </c>
      <c r="J226" s="48"/>
    </row>
    <row r="227" spans="1:12" ht="15" customHeight="1" x14ac:dyDescent="0.2">
      <c r="A227" s="11">
        <v>74</v>
      </c>
      <c r="B227" s="11"/>
      <c r="C227" s="11"/>
      <c r="D227" s="11" t="s">
        <v>193</v>
      </c>
      <c r="E227" s="53"/>
      <c r="F227" s="55"/>
      <c r="G227" s="40">
        <f t="shared" si="3"/>
        <v>0</v>
      </c>
      <c r="H227" s="16" t="s">
        <v>223</v>
      </c>
      <c r="I227" s="22"/>
      <c r="J227" s="48"/>
    </row>
    <row r="228" spans="1:12" ht="15" customHeight="1" x14ac:dyDescent="0.2">
      <c r="A228" s="10">
        <v>7400</v>
      </c>
      <c r="B228" s="10">
        <v>740</v>
      </c>
      <c r="C228" s="10">
        <v>7400</v>
      </c>
      <c r="D228" s="10" t="s">
        <v>194</v>
      </c>
      <c r="E228" s="49"/>
      <c r="F228" s="56"/>
      <c r="G228" s="40">
        <f t="shared" si="3"/>
        <v>0</v>
      </c>
      <c r="H228" s="16" t="s">
        <v>30</v>
      </c>
      <c r="J228" s="48" t="s">
        <v>331</v>
      </c>
      <c r="K228" s="23"/>
      <c r="L228" s="23"/>
    </row>
    <row r="229" spans="1:12" ht="15" customHeight="1" x14ac:dyDescent="0.2">
      <c r="A229" s="10">
        <v>7410</v>
      </c>
      <c r="B229" s="10">
        <v>741</v>
      </c>
      <c r="C229" s="10">
        <v>7410</v>
      </c>
      <c r="D229" s="10" t="s">
        <v>99</v>
      </c>
      <c r="E229" s="49"/>
      <c r="F229" s="56"/>
      <c r="G229" s="40">
        <f t="shared" si="3"/>
        <v>0</v>
      </c>
      <c r="H229" s="16" t="s">
        <v>30</v>
      </c>
      <c r="J229" s="48"/>
    </row>
    <row r="230" spans="1:12" ht="15" customHeight="1" x14ac:dyDescent="0.2">
      <c r="A230" s="10">
        <v>7420</v>
      </c>
      <c r="B230" s="10">
        <v>742</v>
      </c>
      <c r="C230" s="10">
        <v>7420</v>
      </c>
      <c r="D230" s="10" t="s">
        <v>195</v>
      </c>
      <c r="E230" s="49"/>
      <c r="F230" s="56"/>
      <c r="G230" s="40">
        <f t="shared" si="3"/>
        <v>0</v>
      </c>
      <c r="H230" s="13" t="s">
        <v>30</v>
      </c>
      <c r="I230" s="11"/>
      <c r="J230" s="48"/>
    </row>
    <row r="231" spans="1:12" ht="15" customHeight="1" x14ac:dyDescent="0.2">
      <c r="A231" s="10">
        <v>7490</v>
      </c>
      <c r="B231" s="10">
        <v>749</v>
      </c>
      <c r="C231" s="10">
        <v>7490</v>
      </c>
      <c r="D231" s="10" t="s">
        <v>54</v>
      </c>
      <c r="E231" s="49"/>
      <c r="F231" s="56"/>
      <c r="G231" s="40">
        <f t="shared" si="3"/>
        <v>0</v>
      </c>
      <c r="H231" s="13" t="s">
        <v>30</v>
      </c>
      <c r="I231" s="13"/>
      <c r="J231" s="48" t="s">
        <v>332</v>
      </c>
    </row>
    <row r="232" spans="1:12" ht="15" customHeight="1" x14ac:dyDescent="0.2">
      <c r="A232" s="11">
        <v>75</v>
      </c>
      <c r="B232" s="11"/>
      <c r="C232" s="11"/>
      <c r="D232" s="11" t="s">
        <v>196</v>
      </c>
      <c r="E232" s="53"/>
      <c r="F232" s="55"/>
      <c r="G232" s="40">
        <f t="shared" si="3"/>
        <v>0</v>
      </c>
      <c r="H232" s="16" t="s">
        <v>223</v>
      </c>
      <c r="J232" s="48"/>
    </row>
    <row r="233" spans="1:12" ht="15" customHeight="1" x14ac:dyDescent="0.2">
      <c r="A233" s="10">
        <v>7510</v>
      </c>
      <c r="B233" s="10">
        <v>751</v>
      </c>
      <c r="C233" s="10">
        <v>7510</v>
      </c>
      <c r="D233" s="10" t="s">
        <v>197</v>
      </c>
      <c r="E233" s="49"/>
      <c r="F233" s="56"/>
      <c r="G233" s="40">
        <f t="shared" si="3"/>
        <v>0</v>
      </c>
      <c r="H233" s="16" t="s">
        <v>100</v>
      </c>
      <c r="I233" s="21"/>
      <c r="J233" s="48"/>
    </row>
    <row r="234" spans="1:12" ht="15" customHeight="1" x14ac:dyDescent="0.2">
      <c r="A234" s="10">
        <v>7520</v>
      </c>
      <c r="B234" s="10">
        <v>752</v>
      </c>
      <c r="C234" s="10">
        <v>7520</v>
      </c>
      <c r="D234" s="10" t="s">
        <v>120</v>
      </c>
      <c r="E234" s="49"/>
      <c r="F234" s="56"/>
      <c r="G234" s="40">
        <f t="shared" si="3"/>
        <v>0</v>
      </c>
      <c r="H234" s="16" t="s">
        <v>100</v>
      </c>
      <c r="J234" s="48"/>
    </row>
    <row r="235" spans="1:12" s="27" customFormat="1" ht="15" customHeight="1" x14ac:dyDescent="0.2">
      <c r="A235" s="10">
        <v>7530</v>
      </c>
      <c r="B235" s="10">
        <v>753</v>
      </c>
      <c r="C235" s="10">
        <v>7530</v>
      </c>
      <c r="D235" s="10" t="s">
        <v>198</v>
      </c>
      <c r="E235" s="49"/>
      <c r="F235" s="56"/>
      <c r="G235" s="40">
        <f t="shared" si="3"/>
        <v>0</v>
      </c>
      <c r="H235" s="16" t="s">
        <v>100</v>
      </c>
      <c r="I235" s="10"/>
      <c r="J235" s="48"/>
      <c r="K235"/>
      <c r="L235"/>
    </row>
    <row r="236" spans="1:12" ht="15" customHeight="1" x14ac:dyDescent="0.2">
      <c r="A236" s="10">
        <v>7540</v>
      </c>
      <c r="B236" s="10">
        <v>754</v>
      </c>
      <c r="C236" s="10">
        <v>7540</v>
      </c>
      <c r="D236" s="10" t="s">
        <v>199</v>
      </c>
      <c r="E236" s="49"/>
      <c r="F236" s="56"/>
      <c r="G236" s="40">
        <f t="shared" si="3"/>
        <v>0</v>
      </c>
      <c r="H236" s="16" t="s">
        <v>100</v>
      </c>
      <c r="I236" s="21"/>
      <c r="J236" s="48"/>
    </row>
    <row r="237" spans="1:12" ht="15" customHeight="1" x14ac:dyDescent="0.2">
      <c r="A237" s="10">
        <v>7550</v>
      </c>
      <c r="B237" s="10">
        <v>755</v>
      </c>
      <c r="C237" s="10">
        <v>7550</v>
      </c>
      <c r="D237" s="10" t="s">
        <v>200</v>
      </c>
      <c r="E237" s="49"/>
      <c r="F237" s="56"/>
      <c r="G237" s="40">
        <f t="shared" si="3"/>
        <v>0</v>
      </c>
      <c r="H237" s="16" t="s">
        <v>100</v>
      </c>
      <c r="I237" s="21"/>
      <c r="J237" s="48" t="s">
        <v>333</v>
      </c>
    </row>
    <row r="238" spans="1:12" ht="15" customHeight="1" x14ac:dyDescent="0.2">
      <c r="A238" s="10">
        <v>7560</v>
      </c>
      <c r="D238" s="16" t="s">
        <v>422</v>
      </c>
      <c r="E238" s="49"/>
      <c r="F238" s="56"/>
      <c r="G238" s="40">
        <f t="shared" si="3"/>
        <v>0</v>
      </c>
      <c r="H238" s="16" t="s">
        <v>100</v>
      </c>
      <c r="I238" s="21"/>
      <c r="J238" s="48"/>
    </row>
    <row r="239" spans="1:12" ht="15" customHeight="1" x14ac:dyDescent="0.2">
      <c r="A239" s="11">
        <v>77</v>
      </c>
      <c r="B239" s="11"/>
      <c r="C239" s="11"/>
      <c r="D239" s="11" t="s">
        <v>201</v>
      </c>
      <c r="E239" s="53"/>
      <c r="F239" s="55"/>
      <c r="G239" s="40">
        <f t="shared" si="3"/>
        <v>0</v>
      </c>
      <c r="H239" s="16" t="s">
        <v>223</v>
      </c>
      <c r="I239" s="21"/>
      <c r="J239" s="48"/>
    </row>
    <row r="240" spans="1:12" ht="15" customHeight="1" x14ac:dyDescent="0.2">
      <c r="A240" s="10">
        <v>7710</v>
      </c>
      <c r="B240" s="10">
        <v>771</v>
      </c>
      <c r="C240" s="10">
        <v>7710</v>
      </c>
      <c r="D240" s="16" t="s">
        <v>202</v>
      </c>
      <c r="E240" s="49"/>
      <c r="F240" s="56"/>
      <c r="G240" s="40">
        <f t="shared" si="3"/>
        <v>0</v>
      </c>
      <c r="H240" s="16" t="s">
        <v>30</v>
      </c>
      <c r="J240" s="48"/>
    </row>
    <row r="241" spans="1:12" s="27" customFormat="1" ht="15" customHeight="1" x14ac:dyDescent="0.2">
      <c r="A241" s="10">
        <v>7720</v>
      </c>
      <c r="B241" s="10">
        <v>772</v>
      </c>
      <c r="C241" s="10">
        <v>7720</v>
      </c>
      <c r="D241" s="10" t="s">
        <v>55</v>
      </c>
      <c r="E241" s="49"/>
      <c r="F241" s="56"/>
      <c r="G241" s="40">
        <f t="shared" si="3"/>
        <v>0</v>
      </c>
      <c r="H241" s="16" t="s">
        <v>30</v>
      </c>
      <c r="I241" s="21"/>
      <c r="J241" s="48"/>
      <c r="K241"/>
      <c r="L241"/>
    </row>
    <row r="242" spans="1:12" ht="15" customHeight="1" x14ac:dyDescent="0.2">
      <c r="A242" s="10">
        <v>7730</v>
      </c>
      <c r="B242" s="10">
        <v>773</v>
      </c>
      <c r="C242" s="10">
        <v>7730</v>
      </c>
      <c r="D242" s="10" t="s">
        <v>56</v>
      </c>
      <c r="E242" s="49"/>
      <c r="F242" s="56"/>
      <c r="G242" s="40">
        <f t="shared" si="3"/>
        <v>0</v>
      </c>
      <c r="H242" s="16" t="s">
        <v>30</v>
      </c>
      <c r="I242" s="21"/>
      <c r="J242" s="48"/>
    </row>
    <row r="243" spans="1:12" ht="15" customHeight="1" x14ac:dyDescent="0.2">
      <c r="A243" s="10">
        <v>7750</v>
      </c>
      <c r="B243" s="10">
        <v>775</v>
      </c>
      <c r="C243" s="10">
        <v>7750</v>
      </c>
      <c r="D243" s="10" t="s">
        <v>57</v>
      </c>
      <c r="E243" s="49"/>
      <c r="F243" s="56"/>
      <c r="G243" s="40">
        <f t="shared" si="3"/>
        <v>0</v>
      </c>
      <c r="H243" s="13" t="s">
        <v>30</v>
      </c>
      <c r="I243" s="13"/>
      <c r="J243" s="48" t="s">
        <v>265</v>
      </c>
    </row>
    <row r="244" spans="1:12" ht="15" customHeight="1" x14ac:dyDescent="0.2">
      <c r="A244" s="10">
        <v>7770</v>
      </c>
      <c r="D244" s="16" t="s">
        <v>61</v>
      </c>
      <c r="E244" s="49"/>
      <c r="F244" s="56"/>
      <c r="G244" s="40">
        <f t="shared" si="3"/>
        <v>0</v>
      </c>
      <c r="H244" s="13" t="s">
        <v>30</v>
      </c>
      <c r="I244" s="13"/>
      <c r="J244" s="48" t="s">
        <v>266</v>
      </c>
    </row>
    <row r="245" spans="1:12" ht="15" customHeight="1" x14ac:dyDescent="0.2">
      <c r="A245" s="10">
        <v>7790</v>
      </c>
      <c r="B245" s="10">
        <v>779</v>
      </c>
      <c r="C245" s="10">
        <v>7790</v>
      </c>
      <c r="D245" s="10" t="s">
        <v>58</v>
      </c>
      <c r="E245" s="49"/>
      <c r="F245" s="56"/>
      <c r="G245" s="40">
        <f t="shared" si="3"/>
        <v>0</v>
      </c>
      <c r="H245" s="16" t="s">
        <v>30</v>
      </c>
      <c r="I245" s="21"/>
      <c r="J245" s="48"/>
    </row>
    <row r="246" spans="1:12" ht="15" customHeight="1" x14ac:dyDescent="0.2">
      <c r="A246" s="11">
        <v>78</v>
      </c>
      <c r="B246" s="11"/>
      <c r="C246" s="11"/>
      <c r="D246" s="11" t="s">
        <v>203</v>
      </c>
      <c r="E246" s="53"/>
      <c r="F246" s="55"/>
      <c r="G246" s="40">
        <f t="shared" si="3"/>
        <v>0</v>
      </c>
      <c r="H246" s="16" t="s">
        <v>223</v>
      </c>
      <c r="I246" s="21"/>
      <c r="J246" s="48"/>
    </row>
    <row r="247" spans="1:12" s="27" customFormat="1" ht="15" customHeight="1" x14ac:dyDescent="0.2">
      <c r="A247" s="10">
        <v>7870</v>
      </c>
      <c r="B247" s="10">
        <v>787</v>
      </c>
      <c r="C247" s="10">
        <v>7870</v>
      </c>
      <c r="D247" s="10" t="s">
        <v>209</v>
      </c>
      <c r="E247" s="49"/>
      <c r="F247" s="56"/>
      <c r="G247" s="40">
        <f t="shared" si="3"/>
        <v>0</v>
      </c>
      <c r="H247" s="16" t="s">
        <v>306</v>
      </c>
      <c r="I247" s="22"/>
      <c r="J247" s="48"/>
    </row>
    <row r="248" spans="1:12" ht="15" customHeight="1" x14ac:dyDescent="0.2">
      <c r="A248" s="10">
        <v>7879</v>
      </c>
      <c r="C248" s="10">
        <v>7879</v>
      </c>
      <c r="D248" s="16" t="s">
        <v>210</v>
      </c>
      <c r="E248" s="49"/>
      <c r="F248" s="56"/>
      <c r="G248" s="40">
        <f t="shared" si="3"/>
        <v>0</v>
      </c>
      <c r="H248" s="16" t="s">
        <v>306</v>
      </c>
      <c r="I248" s="21"/>
      <c r="J248" s="48"/>
      <c r="K248" s="27"/>
      <c r="L248" s="27"/>
    </row>
    <row r="249" spans="1:12" ht="15" customHeight="1" x14ac:dyDescent="0.2">
      <c r="A249" s="10">
        <v>7880</v>
      </c>
      <c r="B249" s="10">
        <v>788</v>
      </c>
      <c r="C249" s="10">
        <v>7880</v>
      </c>
      <c r="D249" s="10" t="s">
        <v>211</v>
      </c>
      <c r="E249" s="49"/>
      <c r="F249" s="56"/>
      <c r="G249" s="40">
        <f t="shared" si="3"/>
        <v>0</v>
      </c>
      <c r="H249" s="16" t="s">
        <v>306</v>
      </c>
      <c r="J249" s="48"/>
      <c r="K249" s="27"/>
      <c r="L249" s="27"/>
    </row>
    <row r="250" spans="1:12" ht="15" customHeight="1" x14ac:dyDescent="0.2">
      <c r="A250" s="10">
        <v>7890</v>
      </c>
      <c r="B250" s="10">
        <v>789</v>
      </c>
      <c r="C250" s="10">
        <v>7890</v>
      </c>
      <c r="D250" s="10" t="s">
        <v>212</v>
      </c>
      <c r="E250" s="49"/>
      <c r="F250" s="56"/>
      <c r="G250" s="40">
        <f t="shared" si="3"/>
        <v>0</v>
      </c>
      <c r="H250" s="13" t="s">
        <v>306</v>
      </c>
      <c r="I250" s="11"/>
      <c r="J250" s="48"/>
      <c r="K250" s="27"/>
      <c r="L250" s="27"/>
    </row>
    <row r="251" spans="1:12" ht="15" customHeight="1" x14ac:dyDescent="0.2">
      <c r="A251" s="11">
        <v>7900</v>
      </c>
      <c r="B251" s="10">
        <v>790</v>
      </c>
      <c r="C251" s="10">
        <v>7900</v>
      </c>
      <c r="D251" s="11" t="s">
        <v>213</v>
      </c>
      <c r="E251" s="49"/>
      <c r="F251" s="56"/>
      <c r="G251" s="40">
        <f t="shared" si="3"/>
        <v>0</v>
      </c>
      <c r="H251" s="13" t="s">
        <v>306</v>
      </c>
      <c r="I251" s="13"/>
      <c r="J251" s="48" t="s">
        <v>335</v>
      </c>
    </row>
    <row r="252" spans="1:12" ht="15" customHeight="1" x14ac:dyDescent="0.2">
      <c r="A252" s="11">
        <v>80</v>
      </c>
      <c r="B252" s="11"/>
      <c r="C252" s="11"/>
      <c r="D252" s="11" t="s">
        <v>101</v>
      </c>
      <c r="E252" s="53"/>
      <c r="F252" s="55"/>
      <c r="G252" s="40">
        <f t="shared" si="3"/>
        <v>0</v>
      </c>
      <c r="H252" s="16" t="s">
        <v>223</v>
      </c>
      <c r="I252" s="21"/>
      <c r="J252" s="48"/>
    </row>
    <row r="253" spans="1:12" ht="15" customHeight="1" x14ac:dyDescent="0.2">
      <c r="A253" s="10">
        <v>8050</v>
      </c>
      <c r="B253" s="10">
        <v>805</v>
      </c>
      <c r="C253" s="10">
        <v>8050</v>
      </c>
      <c r="D253" s="10" t="s">
        <v>214</v>
      </c>
      <c r="E253" s="49"/>
      <c r="F253" s="49"/>
      <c r="G253" s="40">
        <f t="shared" si="3"/>
        <v>0</v>
      </c>
      <c r="H253" s="16" t="s">
        <v>306</v>
      </c>
      <c r="J253" s="48"/>
    </row>
    <row r="254" spans="1:12" ht="15" customHeight="1" x14ac:dyDescent="0.2">
      <c r="A254" s="10">
        <v>8060</v>
      </c>
      <c r="B254" s="10">
        <v>806</v>
      </c>
      <c r="C254" s="10">
        <v>8060</v>
      </c>
      <c r="D254" s="10" t="s">
        <v>215</v>
      </c>
      <c r="E254" s="49"/>
      <c r="F254" s="49"/>
      <c r="G254" s="40">
        <f t="shared" si="3"/>
        <v>0</v>
      </c>
      <c r="H254" s="16" t="s">
        <v>306</v>
      </c>
      <c r="J254" s="48"/>
    </row>
    <row r="255" spans="1:12" ht="15" customHeight="1" x14ac:dyDescent="0.2">
      <c r="A255" s="10">
        <v>8090</v>
      </c>
      <c r="B255" s="10">
        <v>809</v>
      </c>
      <c r="C255" s="10">
        <v>8090</v>
      </c>
      <c r="D255" s="10" t="s">
        <v>216</v>
      </c>
      <c r="E255" s="49"/>
      <c r="F255" s="49"/>
      <c r="G255" s="40">
        <f t="shared" ref="G255:G302" si="4">+E255+F255</f>
        <v>0</v>
      </c>
      <c r="H255" s="16" t="s">
        <v>306</v>
      </c>
      <c r="I255" s="21"/>
      <c r="J255" s="48" t="s">
        <v>336</v>
      </c>
    </row>
    <row r="256" spans="1:12" s="23" customFormat="1" ht="15" customHeight="1" x14ac:dyDescent="0.2">
      <c r="A256" s="11">
        <v>81</v>
      </c>
      <c r="B256" s="11"/>
      <c r="C256" s="11"/>
      <c r="D256" s="11" t="s">
        <v>217</v>
      </c>
      <c r="E256" s="53"/>
      <c r="F256" s="53"/>
      <c r="G256" s="40">
        <f t="shared" si="4"/>
        <v>0</v>
      </c>
      <c r="H256" s="13"/>
      <c r="I256" s="11"/>
      <c r="J256" s="48"/>
      <c r="K256"/>
      <c r="L256"/>
    </row>
    <row r="257" spans="1:12" ht="15" customHeight="1" x14ac:dyDescent="0.2">
      <c r="A257" s="10">
        <v>8140</v>
      </c>
      <c r="B257" s="10">
        <v>814</v>
      </c>
      <c r="C257" s="10">
        <v>8140</v>
      </c>
      <c r="D257" s="10" t="s">
        <v>59</v>
      </c>
      <c r="E257" s="49"/>
      <c r="F257" s="49"/>
      <c r="G257" s="40">
        <f t="shared" si="4"/>
        <v>0</v>
      </c>
      <c r="H257" s="13" t="s">
        <v>306</v>
      </c>
      <c r="I257" s="11"/>
      <c r="J257" s="48"/>
    </row>
    <row r="258" spans="1:12" ht="15" customHeight="1" x14ac:dyDescent="0.2">
      <c r="A258" s="10">
        <v>8150</v>
      </c>
      <c r="B258" s="10">
        <v>815</v>
      </c>
      <c r="C258" s="10">
        <v>8150</v>
      </c>
      <c r="D258" s="10" t="s">
        <v>60</v>
      </c>
      <c r="E258" s="49"/>
      <c r="F258" s="49"/>
      <c r="G258" s="40">
        <f t="shared" si="4"/>
        <v>0</v>
      </c>
      <c r="H258" s="13" t="s">
        <v>306</v>
      </c>
      <c r="I258" s="13"/>
      <c r="J258" s="48"/>
    </row>
    <row r="259" spans="1:12" ht="15" customHeight="1" x14ac:dyDescent="0.2">
      <c r="A259" s="11">
        <v>83</v>
      </c>
      <c r="B259" s="10">
        <v>830</v>
      </c>
      <c r="C259" s="10">
        <v>8300</v>
      </c>
      <c r="D259" s="11" t="s">
        <v>218</v>
      </c>
      <c r="E259" s="49"/>
      <c r="F259" s="49"/>
      <c r="G259" s="40">
        <f t="shared" si="4"/>
        <v>0</v>
      </c>
      <c r="H259" s="16" t="s">
        <v>306</v>
      </c>
      <c r="J259" s="48"/>
    </row>
    <row r="260" spans="1:12" ht="15" customHeight="1" x14ac:dyDescent="0.2">
      <c r="A260" s="11">
        <v>84</v>
      </c>
      <c r="B260" s="10">
        <v>840</v>
      </c>
      <c r="C260" s="10">
        <v>8400</v>
      </c>
      <c r="D260" s="11" t="s">
        <v>103</v>
      </c>
      <c r="E260" s="49"/>
      <c r="F260" s="49"/>
      <c r="G260" s="40">
        <f t="shared" si="4"/>
        <v>0</v>
      </c>
      <c r="H260" s="16" t="s">
        <v>306</v>
      </c>
      <c r="J260" s="48"/>
    </row>
    <row r="261" spans="1:12" ht="15" customHeight="1" x14ac:dyDescent="0.2">
      <c r="A261" s="11">
        <v>85</v>
      </c>
      <c r="B261" s="10">
        <v>850</v>
      </c>
      <c r="C261" s="10">
        <v>8500</v>
      </c>
      <c r="D261" s="11" t="s">
        <v>102</v>
      </c>
      <c r="E261" s="49"/>
      <c r="F261" s="49"/>
      <c r="G261" s="40">
        <f t="shared" si="4"/>
        <v>0</v>
      </c>
      <c r="H261" s="16" t="s">
        <v>306</v>
      </c>
      <c r="J261" s="48"/>
    </row>
    <row r="262" spans="1:12" ht="15" customHeight="1" x14ac:dyDescent="0.2">
      <c r="E262" s="53"/>
      <c r="F262" s="53"/>
      <c r="G262" s="40">
        <f t="shared" si="4"/>
        <v>0</v>
      </c>
      <c r="J262" s="48"/>
    </row>
    <row r="263" spans="1:12" ht="15" customHeight="1" x14ac:dyDescent="0.2">
      <c r="A263" s="11">
        <v>87</v>
      </c>
      <c r="D263" s="11" t="s">
        <v>62</v>
      </c>
      <c r="E263" s="53"/>
      <c r="F263" s="53"/>
      <c r="G263" s="40">
        <f t="shared" si="4"/>
        <v>0</v>
      </c>
      <c r="J263" s="48"/>
    </row>
    <row r="264" spans="1:12" ht="15" customHeight="1" x14ac:dyDescent="0.2">
      <c r="A264" s="11">
        <v>8710</v>
      </c>
      <c r="B264" s="10">
        <v>871</v>
      </c>
      <c r="C264" s="10">
        <v>8710</v>
      </c>
      <c r="D264" s="10" t="s">
        <v>63</v>
      </c>
      <c r="E264" s="49"/>
      <c r="F264" s="49"/>
      <c r="G264" s="40">
        <f t="shared" si="4"/>
        <v>0</v>
      </c>
      <c r="H264" s="13" t="s">
        <v>306</v>
      </c>
      <c r="I264" s="32"/>
      <c r="J264" s="48"/>
    </row>
    <row r="265" spans="1:12" ht="15" customHeight="1" x14ac:dyDescent="0.2">
      <c r="E265" s="53"/>
      <c r="F265" s="53"/>
      <c r="G265" s="40">
        <f t="shared" si="4"/>
        <v>0</v>
      </c>
      <c r="H265" s="13"/>
      <c r="I265" s="32"/>
      <c r="J265" s="48"/>
    </row>
    <row r="266" spans="1:12" ht="15" customHeight="1" x14ac:dyDescent="0.2">
      <c r="A266" s="11">
        <v>88</v>
      </c>
      <c r="B266" s="11"/>
      <c r="C266" s="11"/>
      <c r="D266" s="11" t="s">
        <v>219</v>
      </c>
      <c r="E266" s="53"/>
      <c r="F266" s="53"/>
      <c r="G266" s="40">
        <f t="shared" si="4"/>
        <v>0</v>
      </c>
      <c r="H266" s="13"/>
      <c r="I266" s="11"/>
      <c r="J266" s="102" t="s">
        <v>473</v>
      </c>
    </row>
    <row r="267" spans="1:12" ht="15" customHeight="1" x14ac:dyDescent="0.2">
      <c r="A267" s="10">
        <v>8800</v>
      </c>
      <c r="B267" s="10">
        <v>880</v>
      </c>
      <c r="C267" s="10">
        <v>8800</v>
      </c>
      <c r="D267" s="10" t="s">
        <v>220</v>
      </c>
      <c r="E267" s="49"/>
      <c r="F267" s="49"/>
      <c r="G267" s="40">
        <f t="shared" si="4"/>
        <v>0</v>
      </c>
      <c r="H267" s="13" t="s">
        <v>306</v>
      </c>
      <c r="I267" s="31"/>
      <c r="J267" s="48"/>
    </row>
    <row r="268" spans="1:12" ht="15" customHeight="1" x14ac:dyDescent="0.2">
      <c r="D268" s="10" t="s">
        <v>221</v>
      </c>
      <c r="E268" s="49"/>
      <c r="F268" s="49"/>
      <c r="G268" s="40">
        <f t="shared" si="4"/>
        <v>0</v>
      </c>
      <c r="H268" s="16" t="s">
        <v>306</v>
      </c>
      <c r="I268" s="24"/>
      <c r="J268" s="48"/>
    </row>
    <row r="269" spans="1:12" ht="15" customHeight="1" x14ac:dyDescent="0.2">
      <c r="D269" s="13" t="s">
        <v>241</v>
      </c>
      <c r="E269" s="75"/>
      <c r="F269" s="55"/>
      <c r="G269" s="40">
        <f t="shared" si="4"/>
        <v>0</v>
      </c>
      <c r="H269" s="65"/>
      <c r="I269" s="11"/>
      <c r="J269" s="48"/>
    </row>
    <row r="270" spans="1:12" x14ac:dyDescent="0.2">
      <c r="A270" s="61"/>
      <c r="B270" s="61"/>
      <c r="C270" s="61"/>
      <c r="D270" s="61"/>
      <c r="E270" s="58"/>
      <c r="F270" s="55"/>
      <c r="G270" s="40">
        <f t="shared" si="4"/>
        <v>0</v>
      </c>
      <c r="H270" s="65" t="s">
        <v>223</v>
      </c>
      <c r="I270" s="13"/>
      <c r="J270" s="48"/>
    </row>
    <row r="271" spans="1:12" ht="15" customHeight="1" x14ac:dyDescent="0.2">
      <c r="A271" s="62"/>
      <c r="B271" s="62"/>
      <c r="C271" s="62"/>
      <c r="D271" s="62"/>
      <c r="E271" s="76"/>
      <c r="F271" s="55"/>
      <c r="G271" s="40">
        <f t="shared" si="4"/>
        <v>0</v>
      </c>
      <c r="H271" s="65" t="s">
        <v>223</v>
      </c>
      <c r="I271" s="32"/>
      <c r="J271" s="48"/>
      <c r="K271" s="23"/>
      <c r="L271" s="23"/>
    </row>
    <row r="272" spans="1:12" ht="15" customHeight="1" x14ac:dyDescent="0.2">
      <c r="A272" s="62"/>
      <c r="B272" s="62"/>
      <c r="C272" s="62"/>
      <c r="D272" s="63"/>
      <c r="E272" s="76"/>
      <c r="F272" s="55"/>
      <c r="G272" s="40">
        <f t="shared" si="4"/>
        <v>0</v>
      </c>
      <c r="H272" s="66" t="s">
        <v>223</v>
      </c>
      <c r="I272" s="22"/>
      <c r="J272" s="48"/>
    </row>
    <row r="273" spans="1:12" x14ac:dyDescent="0.2">
      <c r="A273" s="62"/>
      <c r="B273" s="62"/>
      <c r="C273" s="62"/>
      <c r="D273" s="62"/>
      <c r="E273" s="58"/>
      <c r="F273" s="55"/>
      <c r="G273" s="40">
        <f t="shared" si="4"/>
        <v>0</v>
      </c>
      <c r="H273" s="66"/>
      <c r="I273" s="22"/>
      <c r="J273" s="48"/>
    </row>
    <row r="274" spans="1:12" ht="15" customHeight="1" x14ac:dyDescent="0.2">
      <c r="A274" s="61"/>
      <c r="B274" s="61"/>
      <c r="C274" s="61"/>
      <c r="D274" s="61"/>
      <c r="E274" s="58"/>
      <c r="F274" s="55"/>
      <c r="G274" s="40">
        <f t="shared" si="4"/>
        <v>0</v>
      </c>
      <c r="H274" s="66" t="s">
        <v>223</v>
      </c>
      <c r="I274" s="22"/>
      <c r="J274" s="14"/>
      <c r="K274" s="14"/>
      <c r="L274" s="14"/>
    </row>
    <row r="275" spans="1:12" ht="15" customHeight="1" x14ac:dyDescent="0.2">
      <c r="A275" s="62"/>
      <c r="B275" s="62"/>
      <c r="C275" s="62"/>
      <c r="D275" s="62"/>
      <c r="E275" s="58"/>
      <c r="F275" s="55"/>
      <c r="G275" s="40">
        <f t="shared" si="4"/>
        <v>0</v>
      </c>
      <c r="H275" s="66"/>
      <c r="I275" s="22"/>
    </row>
    <row r="276" spans="1:12" ht="15" customHeight="1" x14ac:dyDescent="0.2">
      <c r="A276" s="64"/>
      <c r="B276" s="64"/>
      <c r="C276" s="64"/>
      <c r="D276" s="64"/>
      <c r="E276" s="58"/>
      <c r="F276" s="55"/>
      <c r="G276" s="40">
        <f t="shared" si="4"/>
        <v>0</v>
      </c>
      <c r="H276" s="66"/>
      <c r="I276" s="22"/>
    </row>
    <row r="277" spans="1:12" ht="15" customHeight="1" x14ac:dyDescent="0.2">
      <c r="A277" s="61"/>
      <c r="B277" s="62"/>
      <c r="C277" s="62"/>
      <c r="D277" s="61"/>
      <c r="E277" s="58"/>
      <c r="F277" s="55"/>
      <c r="G277" s="40">
        <f t="shared" si="4"/>
        <v>0</v>
      </c>
      <c r="H277" s="66"/>
      <c r="I277" s="22"/>
    </row>
    <row r="278" spans="1:12" ht="14.25" customHeight="1" x14ac:dyDescent="0.2">
      <c r="A278" s="64"/>
      <c r="B278" s="64"/>
      <c r="C278" s="64"/>
      <c r="D278" s="64"/>
      <c r="E278" s="58"/>
      <c r="F278" s="55"/>
      <c r="G278" s="40">
        <f t="shared" si="4"/>
        <v>0</v>
      </c>
      <c r="H278" s="66"/>
      <c r="I278" s="22"/>
    </row>
    <row r="279" spans="1:12" s="27" customFormat="1" ht="14.25" customHeight="1" x14ac:dyDescent="0.2">
      <c r="A279" s="64"/>
      <c r="B279" s="64"/>
      <c r="C279" s="64"/>
      <c r="D279" s="64"/>
      <c r="E279" s="58"/>
      <c r="F279" s="55"/>
      <c r="G279" s="40">
        <f t="shared" si="4"/>
        <v>0</v>
      </c>
      <c r="H279" s="66" t="s">
        <v>223</v>
      </c>
      <c r="I279" s="22"/>
      <c r="J279"/>
      <c r="K279"/>
      <c r="L279"/>
    </row>
    <row r="280" spans="1:12" s="27" customFormat="1" ht="14.25" hidden="1" customHeight="1" x14ac:dyDescent="0.2">
      <c r="A280" s="62"/>
      <c r="B280" s="62"/>
      <c r="C280" s="62"/>
      <c r="D280" s="62"/>
      <c r="E280" s="58"/>
      <c r="F280" s="55"/>
      <c r="G280" s="40">
        <f t="shared" si="4"/>
        <v>0</v>
      </c>
      <c r="H280" s="66"/>
      <c r="I280" s="10"/>
      <c r="J280"/>
      <c r="K280"/>
      <c r="L280"/>
    </row>
    <row r="281" spans="1:12" s="27" customFormat="1" ht="14.25" hidden="1" customHeight="1" x14ac:dyDescent="0.2">
      <c r="A281" s="62"/>
      <c r="B281" s="62"/>
      <c r="C281" s="62"/>
      <c r="D281" s="62"/>
      <c r="E281" s="58"/>
      <c r="F281" s="55"/>
      <c r="G281" s="40">
        <f t="shared" si="4"/>
        <v>0</v>
      </c>
      <c r="H281" s="66"/>
      <c r="I281" s="10"/>
      <c r="J281"/>
      <c r="K281"/>
      <c r="L281"/>
    </row>
    <row r="282" spans="1:12" s="27" customFormat="1" ht="14.25" hidden="1" customHeight="1" x14ac:dyDescent="0.2">
      <c r="A282" s="62"/>
      <c r="B282" s="62"/>
      <c r="C282" s="62"/>
      <c r="D282" s="62"/>
      <c r="E282" s="59"/>
      <c r="F282" s="55"/>
      <c r="G282" s="40">
        <f t="shared" si="4"/>
        <v>0</v>
      </c>
      <c r="H282" s="65"/>
      <c r="I282" s="13"/>
      <c r="J282"/>
      <c r="K282"/>
      <c r="L282"/>
    </row>
    <row r="283" spans="1:12" s="27" customFormat="1" ht="15" hidden="1" customHeight="1" x14ac:dyDescent="0.2">
      <c r="A283" s="62"/>
      <c r="B283" s="62"/>
      <c r="C283" s="62"/>
      <c r="D283" s="62"/>
      <c r="E283" s="59"/>
      <c r="F283" s="55"/>
      <c r="G283" s="40">
        <f t="shared" si="4"/>
        <v>0</v>
      </c>
      <c r="H283" s="65"/>
      <c r="I283" s="11"/>
      <c r="J283"/>
      <c r="K283"/>
      <c r="L283"/>
    </row>
    <row r="284" spans="1:12" s="27" customFormat="1" ht="15" hidden="1" customHeight="1" x14ac:dyDescent="0.2">
      <c r="A284" s="62"/>
      <c r="B284" s="62"/>
      <c r="C284" s="62"/>
      <c r="D284" s="62"/>
      <c r="E284" s="58"/>
      <c r="F284" s="55"/>
      <c r="G284" s="40">
        <f t="shared" si="4"/>
        <v>0</v>
      </c>
      <c r="H284" s="66"/>
      <c r="I284" s="10"/>
      <c r="J284"/>
      <c r="K284"/>
      <c r="L284"/>
    </row>
    <row r="285" spans="1:12" s="27" customFormat="1" ht="15" hidden="1" customHeight="1" x14ac:dyDescent="0.2">
      <c r="A285" s="62"/>
      <c r="B285" s="62"/>
      <c r="C285" s="62"/>
      <c r="D285" s="62"/>
      <c r="E285" s="59"/>
      <c r="F285" s="55"/>
      <c r="G285" s="40">
        <f t="shared" si="4"/>
        <v>0</v>
      </c>
      <c r="H285" s="65"/>
      <c r="I285" s="11"/>
      <c r="J285"/>
      <c r="K285"/>
      <c r="L285"/>
    </row>
    <row r="286" spans="1:12" s="27" customFormat="1" ht="15" hidden="1" customHeight="1" x14ac:dyDescent="0.2">
      <c r="A286" s="62"/>
      <c r="B286" s="62"/>
      <c r="C286" s="62"/>
      <c r="D286" s="62"/>
      <c r="E286" s="58"/>
      <c r="F286" s="55"/>
      <c r="G286" s="40">
        <f t="shared" si="4"/>
        <v>0</v>
      </c>
      <c r="H286" s="66"/>
      <c r="I286" s="10"/>
      <c r="J286"/>
      <c r="K286"/>
      <c r="L286"/>
    </row>
    <row r="287" spans="1:12" s="27" customFormat="1" ht="15" hidden="1" customHeight="1" x14ac:dyDescent="0.2">
      <c r="A287" s="64"/>
      <c r="B287" s="64"/>
      <c r="C287" s="64"/>
      <c r="D287" s="64"/>
      <c r="E287" s="58"/>
      <c r="F287" s="55"/>
      <c r="G287" s="40">
        <f t="shared" si="4"/>
        <v>0</v>
      </c>
      <c r="H287" s="66"/>
      <c r="I287" s="22"/>
      <c r="J287"/>
      <c r="K287"/>
      <c r="L287"/>
    </row>
    <row r="288" spans="1:12" ht="15" hidden="1" customHeight="1" x14ac:dyDescent="0.2">
      <c r="A288" s="62"/>
      <c r="B288" s="62"/>
      <c r="C288" s="62"/>
      <c r="D288" s="62"/>
      <c r="E288" s="58"/>
      <c r="F288" s="55"/>
      <c r="G288" s="40">
        <f t="shared" si="4"/>
        <v>0</v>
      </c>
      <c r="H288" s="66"/>
      <c r="I288" s="21"/>
    </row>
    <row r="289" spans="1:12" ht="15" hidden="1" customHeight="1" x14ac:dyDescent="0.2">
      <c r="A289" s="62"/>
      <c r="B289" s="62"/>
      <c r="C289" s="62"/>
      <c r="D289" s="62"/>
      <c r="E289" s="58"/>
      <c r="F289" s="55"/>
      <c r="G289" s="40">
        <f t="shared" si="4"/>
        <v>0</v>
      </c>
      <c r="H289" s="66"/>
    </row>
    <row r="290" spans="1:12" ht="15" hidden="1" customHeight="1" x14ac:dyDescent="0.2">
      <c r="A290" s="62"/>
      <c r="B290" s="62"/>
      <c r="C290" s="62"/>
      <c r="D290" s="62"/>
      <c r="E290" s="59"/>
      <c r="F290" s="55"/>
      <c r="G290" s="40">
        <f t="shared" si="4"/>
        <v>0</v>
      </c>
      <c r="H290" s="65"/>
      <c r="I290" s="11"/>
    </row>
    <row r="291" spans="1:12" ht="15" hidden="1" customHeight="1" x14ac:dyDescent="0.2">
      <c r="A291" s="62"/>
      <c r="B291" s="62"/>
      <c r="C291" s="62"/>
      <c r="D291" s="62"/>
      <c r="E291" s="58"/>
      <c r="F291" s="55"/>
      <c r="G291" s="40">
        <f t="shared" si="4"/>
        <v>0</v>
      </c>
      <c r="H291" s="66"/>
    </row>
    <row r="292" spans="1:12" ht="15" hidden="1" customHeight="1" x14ac:dyDescent="0.2">
      <c r="A292" s="62"/>
      <c r="B292" s="62"/>
      <c r="C292" s="62"/>
      <c r="D292" s="62"/>
      <c r="E292" s="58"/>
      <c r="F292" s="55"/>
      <c r="G292" s="40">
        <f t="shared" si="4"/>
        <v>0</v>
      </c>
      <c r="H292" s="66"/>
    </row>
    <row r="293" spans="1:12" ht="15" hidden="1" customHeight="1" x14ac:dyDescent="0.2">
      <c r="A293" s="62"/>
      <c r="B293" s="62"/>
      <c r="C293" s="62"/>
      <c r="D293" s="62"/>
      <c r="E293" s="58"/>
      <c r="F293" s="55"/>
      <c r="G293" s="40">
        <f t="shared" si="4"/>
        <v>0</v>
      </c>
      <c r="H293" s="66"/>
    </row>
    <row r="294" spans="1:12" ht="15" hidden="1" customHeight="1" x14ac:dyDescent="0.2">
      <c r="A294" s="62"/>
      <c r="B294" s="62"/>
      <c r="C294" s="62"/>
      <c r="D294" s="62"/>
      <c r="E294" s="59"/>
      <c r="F294" s="55"/>
      <c r="G294" s="40">
        <f t="shared" si="4"/>
        <v>0</v>
      </c>
      <c r="H294" s="65"/>
      <c r="I294" s="11"/>
    </row>
    <row r="295" spans="1:12" s="27" customFormat="1" ht="15" hidden="1" customHeight="1" x14ac:dyDescent="0.2">
      <c r="A295" s="62"/>
      <c r="B295" s="62"/>
      <c r="C295" s="62"/>
      <c r="D295" s="62"/>
      <c r="E295" s="58"/>
      <c r="F295" s="55"/>
      <c r="G295" s="40">
        <f t="shared" si="4"/>
        <v>0</v>
      </c>
      <c r="H295" s="66"/>
      <c r="I295" s="10"/>
      <c r="J295"/>
      <c r="K295"/>
      <c r="L295"/>
    </row>
    <row r="296" spans="1:12" ht="15" hidden="1" customHeight="1" x14ac:dyDescent="0.2">
      <c r="A296" s="62"/>
      <c r="B296" s="62"/>
      <c r="C296" s="62"/>
      <c r="D296" s="62"/>
      <c r="E296" s="59"/>
      <c r="F296" s="55"/>
      <c r="G296" s="40">
        <f t="shared" si="4"/>
        <v>0</v>
      </c>
      <c r="H296" s="65"/>
      <c r="I296" s="11"/>
    </row>
    <row r="297" spans="1:12" ht="15" hidden="1" customHeight="1" x14ac:dyDescent="0.2">
      <c r="A297" s="62"/>
      <c r="B297" s="62"/>
      <c r="C297" s="62"/>
      <c r="D297" s="62"/>
      <c r="E297" s="59"/>
      <c r="F297" s="55"/>
      <c r="G297" s="40">
        <f t="shared" si="4"/>
        <v>0</v>
      </c>
      <c r="H297" s="65"/>
      <c r="I297" s="11"/>
    </row>
    <row r="298" spans="1:12" ht="15" hidden="1" customHeight="1" x14ac:dyDescent="0.2">
      <c r="A298" s="62"/>
      <c r="B298" s="62"/>
      <c r="C298" s="62"/>
      <c r="D298" s="62"/>
      <c r="E298" s="59"/>
      <c r="F298" s="55"/>
      <c r="G298" s="40">
        <f t="shared" si="4"/>
        <v>0</v>
      </c>
      <c r="H298" s="65"/>
      <c r="I298" s="11"/>
    </row>
    <row r="299" spans="1:12" ht="15" hidden="1" customHeight="1" x14ac:dyDescent="0.2">
      <c r="A299" s="62"/>
      <c r="B299" s="62"/>
      <c r="C299" s="62"/>
      <c r="D299" s="62"/>
      <c r="E299" s="58"/>
      <c r="F299" s="55"/>
      <c r="G299" s="40">
        <f t="shared" si="4"/>
        <v>0</v>
      </c>
      <c r="H299" s="66"/>
    </row>
    <row r="300" spans="1:12" ht="15" hidden="1" customHeight="1" x14ac:dyDescent="0.2">
      <c r="A300" s="62"/>
      <c r="B300" s="62"/>
      <c r="C300" s="62"/>
      <c r="D300" s="62"/>
      <c r="E300" s="59"/>
      <c r="F300" s="55"/>
      <c r="G300" s="40">
        <f t="shared" si="4"/>
        <v>0</v>
      </c>
      <c r="H300" s="65"/>
      <c r="I300" s="11"/>
    </row>
    <row r="301" spans="1:12" ht="15" hidden="1" customHeight="1" x14ac:dyDescent="0.2">
      <c r="A301" s="62"/>
      <c r="B301" s="62"/>
      <c r="C301" s="62"/>
      <c r="D301" s="62"/>
      <c r="E301" s="58"/>
      <c r="F301" s="55"/>
      <c r="G301" s="40">
        <f t="shared" si="4"/>
        <v>0</v>
      </c>
      <c r="H301" s="66"/>
      <c r="I301" s="16"/>
    </row>
    <row r="302" spans="1:12" ht="15" customHeight="1" x14ac:dyDescent="0.2">
      <c r="A302" s="62"/>
      <c r="B302" s="62"/>
      <c r="C302" s="62"/>
      <c r="D302" s="62"/>
      <c r="E302" s="58"/>
      <c r="F302" s="55"/>
      <c r="G302" s="40">
        <f t="shared" si="4"/>
        <v>0</v>
      </c>
      <c r="H302" s="66"/>
      <c r="I302" s="16"/>
    </row>
    <row r="303" spans="1:12" ht="15" customHeight="1" x14ac:dyDescent="0.2">
      <c r="A303" s="11"/>
      <c r="B303" s="11"/>
      <c r="C303" s="11"/>
      <c r="D303" s="11" t="s">
        <v>257</v>
      </c>
      <c r="E303" s="38">
        <f>SUM(E7:E302)</f>
        <v>0</v>
      </c>
      <c r="F303" s="38">
        <f>SUM(F7:F302)</f>
        <v>0</v>
      </c>
      <c r="G303" s="38">
        <f>SUM(G7:G302)</f>
        <v>0</v>
      </c>
      <c r="H303" s="13"/>
      <c r="I303" s="11"/>
    </row>
    <row r="304" spans="1:12" ht="15" customHeight="1" x14ac:dyDescent="0.2">
      <c r="A304" s="11"/>
      <c r="B304" s="11"/>
      <c r="C304" s="11"/>
      <c r="D304" s="11"/>
      <c r="E304" s="38"/>
      <c r="G304" s="36"/>
      <c r="H304" s="13"/>
      <c r="I304" s="11"/>
    </row>
    <row r="305" spans="1:12" ht="15" hidden="1" customHeight="1" x14ac:dyDescent="0.2">
      <c r="A305" s="11"/>
      <c r="B305" s="11"/>
      <c r="C305" s="11"/>
      <c r="D305" s="11"/>
      <c r="E305" s="38"/>
      <c r="H305" s="13"/>
      <c r="I305" s="11"/>
    </row>
    <row r="306" spans="1:12" ht="15" hidden="1" customHeight="1" x14ac:dyDescent="0.2">
      <c r="A306" s="11"/>
      <c r="B306" s="11"/>
      <c r="C306" s="11"/>
      <c r="D306" s="11"/>
      <c r="E306" s="38"/>
      <c r="H306" s="13"/>
      <c r="I306" s="11"/>
    </row>
    <row r="307" spans="1:12" ht="15" hidden="1" customHeight="1" x14ac:dyDescent="0.2">
      <c r="A307" s="11"/>
      <c r="B307" s="11"/>
      <c r="C307" s="11"/>
      <c r="D307" s="11"/>
      <c r="E307" s="38"/>
      <c r="G307" s="36"/>
      <c r="H307" s="13"/>
      <c r="I307" s="11"/>
    </row>
    <row r="308" spans="1:12" ht="15" hidden="1" customHeight="1" x14ac:dyDescent="0.2"/>
    <row r="309" spans="1:12" ht="15" hidden="1" customHeight="1" x14ac:dyDescent="0.2"/>
    <row r="310" spans="1:12" ht="15" hidden="1" customHeight="1" x14ac:dyDescent="0.2"/>
    <row r="311" spans="1:12" ht="15" hidden="1" customHeight="1" x14ac:dyDescent="0.2">
      <c r="A311" s="70" t="s">
        <v>284</v>
      </c>
    </row>
    <row r="312" spans="1:12" s="23" customFormat="1" ht="5.25" hidden="1" customHeight="1" x14ac:dyDescent="0.2">
      <c r="A312" s="70"/>
      <c r="B312" s="10"/>
      <c r="C312" s="10"/>
      <c r="D312" s="10"/>
      <c r="E312" s="35"/>
      <c r="F312" s="40"/>
      <c r="G312" s="40"/>
      <c r="H312" s="16"/>
      <c r="I312" s="10"/>
      <c r="J312"/>
      <c r="K312"/>
      <c r="L312"/>
    </row>
    <row r="313" spans="1:12" ht="15" hidden="1" customHeight="1" x14ac:dyDescent="0.2">
      <c r="A313" s="70" t="s">
        <v>341</v>
      </c>
    </row>
    <row r="314" spans="1:12" ht="15" hidden="1" customHeight="1" x14ac:dyDescent="0.2">
      <c r="A314" s="70" t="s">
        <v>68</v>
      </c>
    </row>
    <row r="315" spans="1:12" s="14" customFormat="1" ht="15" hidden="1" customHeight="1" x14ac:dyDescent="0.2">
      <c r="A315" s="70" t="s">
        <v>26</v>
      </c>
      <c r="B315" s="10"/>
      <c r="C315" s="10"/>
      <c r="D315" s="10"/>
      <c r="E315" s="35"/>
      <c r="F315" s="40"/>
      <c r="G315" s="40"/>
      <c r="H315" s="16"/>
      <c r="I315" s="10"/>
      <c r="J315"/>
      <c r="K315"/>
      <c r="L315"/>
    </row>
    <row r="316" spans="1:12" ht="15" hidden="1" customHeight="1" x14ac:dyDescent="0.2">
      <c r="A316" s="70" t="s">
        <v>27</v>
      </c>
    </row>
    <row r="317" spans="1:12" ht="15" hidden="1" customHeight="1" x14ac:dyDescent="0.2">
      <c r="A317" s="70" t="s">
        <v>278</v>
      </c>
    </row>
    <row r="318" spans="1:12" ht="15" hidden="1" customHeight="1" x14ac:dyDescent="0.2">
      <c r="A318" s="70" t="s">
        <v>279</v>
      </c>
    </row>
    <row r="319" spans="1:12" ht="15" hidden="1" customHeight="1" x14ac:dyDescent="0.2">
      <c r="A319" s="70" t="s">
        <v>28</v>
      </c>
    </row>
    <row r="320" spans="1:12" ht="15" hidden="1" customHeight="1" x14ac:dyDescent="0.2">
      <c r="A320" s="70" t="s">
        <v>100</v>
      </c>
    </row>
    <row r="321" spans="1:12" ht="15" customHeight="1" x14ac:dyDescent="0.2">
      <c r="D321" s="13" t="s">
        <v>393</v>
      </c>
    </row>
    <row r="323" spans="1:12" x14ac:dyDescent="0.2">
      <c r="D323" s="13" t="s">
        <v>392</v>
      </c>
    </row>
    <row r="324" spans="1:12" x14ac:dyDescent="0.2">
      <c r="D324" s="10" t="s">
        <v>389</v>
      </c>
      <c r="E324" s="49"/>
    </row>
    <row r="325" spans="1:12" x14ac:dyDescent="0.2">
      <c r="D325" s="10" t="s">
        <v>390</v>
      </c>
      <c r="E325" s="49"/>
    </row>
    <row r="326" spans="1:12" x14ac:dyDescent="0.2">
      <c r="A326" s="13"/>
      <c r="B326" s="13"/>
      <c r="C326" s="13"/>
      <c r="D326" s="13" t="s">
        <v>391</v>
      </c>
      <c r="E326" s="80">
        <f>SUM(E324:E325)</f>
        <v>0</v>
      </c>
      <c r="F326" s="45"/>
      <c r="G326" s="45"/>
      <c r="H326" s="13"/>
      <c r="I326" s="13"/>
      <c r="J326" s="79"/>
      <c r="K326" s="79"/>
      <c r="L326" s="79"/>
    </row>
    <row r="328" spans="1:12" x14ac:dyDescent="0.2">
      <c r="D328" s="13" t="s">
        <v>394</v>
      </c>
    </row>
    <row r="329" spans="1:12" x14ac:dyDescent="0.2">
      <c r="D329" s="10" t="s">
        <v>395</v>
      </c>
      <c r="E329" s="49"/>
    </row>
    <row r="330" spans="1:12" x14ac:dyDescent="0.2">
      <c r="D330" s="10" t="s">
        <v>396</v>
      </c>
      <c r="E330" s="49"/>
    </row>
    <row r="331" spans="1:12" x14ac:dyDescent="0.2">
      <c r="D331" s="10" t="s">
        <v>397</v>
      </c>
      <c r="E331" s="49"/>
    </row>
    <row r="332" spans="1:12" x14ac:dyDescent="0.2">
      <c r="A332" s="13"/>
      <c r="B332" s="13"/>
      <c r="C332" s="13"/>
      <c r="D332" s="13" t="s">
        <v>398</v>
      </c>
      <c r="E332" s="80">
        <f>SUM(E329:E331)</f>
        <v>0</v>
      </c>
      <c r="F332" s="45"/>
      <c r="G332" s="45"/>
      <c r="H332" s="13"/>
      <c r="I332" s="13"/>
      <c r="J332" s="79"/>
      <c r="K332" s="79"/>
      <c r="L332" s="79"/>
    </row>
    <row r="334" spans="1:12" s="79" customFormat="1" x14ac:dyDescent="0.2">
      <c r="A334" s="10"/>
      <c r="B334" s="10"/>
      <c r="C334" s="10"/>
      <c r="D334" s="10"/>
      <c r="E334" s="35"/>
      <c r="F334" s="40"/>
      <c r="G334" s="40"/>
      <c r="H334" s="16"/>
      <c r="I334" s="10"/>
      <c r="J334"/>
      <c r="K334"/>
      <c r="L334"/>
    </row>
    <row r="335" spans="1:12" ht="7.5" customHeight="1" x14ac:dyDescent="0.2"/>
    <row r="340" spans="1:12" s="79" customFormat="1" x14ac:dyDescent="0.2">
      <c r="A340" s="10"/>
      <c r="B340" s="10"/>
      <c r="C340" s="10"/>
      <c r="D340" s="10"/>
      <c r="E340" s="35"/>
      <c r="F340" s="40"/>
      <c r="G340" s="40"/>
      <c r="H340" s="16"/>
      <c r="I340" s="10"/>
      <c r="J340"/>
      <c r="K340"/>
      <c r="L340"/>
    </row>
  </sheetData>
  <phoneticPr fontId="7" type="noConversion"/>
  <printOptions horizontalCentered="1"/>
  <pageMargins left="0.19685039370078741" right="0.19685039370078741" top="0.15748031496062992" bottom="0.43307086614173229" header="0.27559055118110237" footer="0.23622047244094491"/>
  <pageSetup paperSize="9" scale="90" orientation="landscape" horizontalDpi="4294967295" verticalDpi="4294967295" r:id="rId1"/>
  <headerFooter alignWithMargins="0">
    <oddHeader>&amp;C&amp;14Økonomianalyse</oddHeader>
    <oddFooter>&amp;R&amp;8&amp;D  &amp;T  &amp;Z&amp;F</oddFooter>
  </headerFooter>
  <drawing r:id="rId2"/>
  <legacyDrawing r:id="rId3"/>
  <controls>
    <mc:AlternateContent xmlns:mc="http://schemas.openxmlformats.org/markup-compatibility/2006">
      <mc:Choice Requires="x14">
        <control shapeId="1625" r:id="rId4" name="ComboBox450">
          <controlPr defaultSize="0" autoLine="0" autoPict="0" linkedCell="H267" listFillRange="A311:A320" r:id="rId5">
            <anchor moveWithCells="1">
              <from>
                <xdr:col>8</xdr:col>
                <xdr:colOff>238125</xdr:colOff>
                <xdr:row>322</xdr:row>
                <xdr:rowOff>76200</xdr:rowOff>
              </from>
              <to>
                <xdr:col>10</xdr:col>
                <xdr:colOff>685800</xdr:colOff>
                <xdr:row>323</xdr:row>
                <xdr:rowOff>142875</xdr:rowOff>
              </to>
            </anchor>
          </controlPr>
        </control>
      </mc:Choice>
      <mc:Fallback>
        <control shapeId="1625" r:id="rId4" name="ComboBox450"/>
      </mc:Fallback>
    </mc:AlternateContent>
    <mc:AlternateContent xmlns:mc="http://schemas.openxmlformats.org/markup-compatibility/2006">
      <mc:Choice Requires="x14">
        <control shapeId="1624" r:id="rId6" name="ComboBox449">
          <controlPr locked="0" defaultSize="0" autoLine="0" autoPict="0" linkedCell="H285"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624" r:id="rId6" name="ComboBox449"/>
      </mc:Fallback>
    </mc:AlternateContent>
    <mc:AlternateContent xmlns:mc="http://schemas.openxmlformats.org/markup-compatibility/2006">
      <mc:Choice Requires="x14">
        <control shapeId="1623" r:id="rId8" name="ComboBox448">
          <controlPr locked="0" defaultSize="0" autoLine="0" autoPict="0" linkedCell="H284"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623" r:id="rId8" name="ComboBox448"/>
      </mc:Fallback>
    </mc:AlternateContent>
    <mc:AlternateContent xmlns:mc="http://schemas.openxmlformats.org/markup-compatibility/2006">
      <mc:Choice Requires="x14">
        <control shapeId="1622" r:id="rId9" name="ComboBox447">
          <controlPr locked="0" defaultSize="0" autoLine="0" autoPict="0" linkedCell="H283"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622" r:id="rId9" name="ComboBox447"/>
      </mc:Fallback>
    </mc:AlternateContent>
    <mc:AlternateContent xmlns:mc="http://schemas.openxmlformats.org/markup-compatibility/2006">
      <mc:Choice Requires="x14">
        <control shapeId="1621" r:id="rId10" name="ComboBox446">
          <controlPr locked="0" defaultSize="0" autoLine="0" autoPict="0" linkedCell="H282"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621" r:id="rId10" name="ComboBox446"/>
      </mc:Fallback>
    </mc:AlternateContent>
    <mc:AlternateContent xmlns:mc="http://schemas.openxmlformats.org/markup-compatibility/2006">
      <mc:Choice Requires="x14">
        <control shapeId="1620" r:id="rId11" name="ComboBox445">
          <controlPr defaultSize="0" autoLine="0" autoPict="0" linkedCell="H281"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620" r:id="rId11" name="ComboBox445"/>
      </mc:Fallback>
    </mc:AlternateContent>
    <mc:AlternateContent xmlns:mc="http://schemas.openxmlformats.org/markup-compatibility/2006">
      <mc:Choice Requires="x14">
        <control shapeId="1619" r:id="rId12" name="ComboBox444">
          <controlPr locked="0" defaultSize="0" autoLine="0" autoPict="0" linkedCell="H280"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619" r:id="rId12" name="ComboBox444"/>
      </mc:Fallback>
    </mc:AlternateContent>
    <mc:AlternateContent xmlns:mc="http://schemas.openxmlformats.org/markup-compatibility/2006">
      <mc:Choice Requires="x14">
        <control shapeId="1618" r:id="rId13" name="ComboBox443">
          <controlPr locked="0" defaultSize="0" autoLine="0" autoPict="0" linkedCell="H279"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618" r:id="rId13" name="ComboBox443"/>
      </mc:Fallback>
    </mc:AlternateContent>
    <mc:AlternateContent xmlns:mc="http://schemas.openxmlformats.org/markup-compatibility/2006">
      <mc:Choice Requires="x14">
        <control shapeId="1617" r:id="rId14" name="ComboBox442">
          <controlPr locked="0" defaultSize="0" autoLine="0" autoPict="0" linkedCell="H278"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617" r:id="rId14" name="ComboBox442"/>
      </mc:Fallback>
    </mc:AlternateContent>
    <mc:AlternateContent xmlns:mc="http://schemas.openxmlformats.org/markup-compatibility/2006">
      <mc:Choice Requires="x14">
        <control shapeId="1616" r:id="rId15" name="ComboBox441">
          <controlPr locked="0" defaultSize="0" autoLine="0" autoPict="0" linkedCell="H277"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616" r:id="rId15" name="ComboBox441"/>
      </mc:Fallback>
    </mc:AlternateContent>
    <mc:AlternateContent xmlns:mc="http://schemas.openxmlformats.org/markup-compatibility/2006">
      <mc:Choice Requires="x14">
        <control shapeId="1615" r:id="rId16" name="ComboBox440">
          <controlPr locked="0" defaultSize="0" autoLine="0" autoPict="0" linkedCell="H276"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615" r:id="rId16" name="ComboBox440"/>
      </mc:Fallback>
    </mc:AlternateContent>
    <mc:AlternateContent xmlns:mc="http://schemas.openxmlformats.org/markup-compatibility/2006">
      <mc:Choice Requires="x14">
        <control shapeId="1614" r:id="rId17" name="ComboBox439">
          <controlPr locked="0" defaultSize="0" autoLine="0" autoPict="0" linkedCell="H275"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614" r:id="rId17" name="ComboBox439"/>
      </mc:Fallback>
    </mc:AlternateContent>
    <mc:AlternateContent xmlns:mc="http://schemas.openxmlformats.org/markup-compatibility/2006">
      <mc:Choice Requires="x14">
        <control shapeId="1613" r:id="rId18" name="ComboBox438">
          <controlPr locked="0" defaultSize="0" autoLine="0" autoPict="0" linkedCell="H273"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613" r:id="rId18" name="ComboBox438"/>
      </mc:Fallback>
    </mc:AlternateContent>
    <mc:AlternateContent xmlns:mc="http://schemas.openxmlformats.org/markup-compatibility/2006">
      <mc:Choice Requires="x14">
        <control shapeId="1612" r:id="rId19" name="ComboBox437">
          <controlPr locked="0" defaultSize="0" autoLine="0" autoPict="0" linkedCell="H272"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612" r:id="rId19" name="ComboBox437"/>
      </mc:Fallback>
    </mc:AlternateContent>
    <mc:AlternateContent xmlns:mc="http://schemas.openxmlformats.org/markup-compatibility/2006">
      <mc:Choice Requires="x14">
        <control shapeId="1611" r:id="rId20" name="ComboBox436">
          <controlPr locked="0" defaultSize="0" autoLine="0" autoPict="0" linkedCell="H271"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611" r:id="rId20" name="ComboBox436"/>
      </mc:Fallback>
    </mc:AlternateContent>
    <mc:AlternateContent xmlns:mc="http://schemas.openxmlformats.org/markup-compatibility/2006">
      <mc:Choice Requires="x14">
        <control shapeId="1610" r:id="rId21" name="ComboBox435">
          <controlPr locked="0" defaultSize="0" autoLine="0" autoPict="0" linkedCell="H270"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610" r:id="rId21" name="ComboBox435"/>
      </mc:Fallback>
    </mc:AlternateContent>
    <mc:AlternateContent xmlns:mc="http://schemas.openxmlformats.org/markup-compatibility/2006">
      <mc:Choice Requires="x14">
        <control shapeId="1609" r:id="rId22" name="ComboBox434">
          <controlPr locked="0" defaultSize="0" autoLine="0" autoPict="0" linkedCell="H269"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609" r:id="rId22" name="ComboBox434"/>
      </mc:Fallback>
    </mc:AlternateContent>
    <mc:AlternateContent xmlns:mc="http://schemas.openxmlformats.org/markup-compatibility/2006">
      <mc:Choice Requires="x14">
        <control shapeId="1608" r:id="rId23" name="ComboBox433">
          <controlPr locked="0" defaultSize="0" autoLine="0" autoPict="0" linkedCell="H301"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608" r:id="rId23" name="ComboBox433"/>
      </mc:Fallback>
    </mc:AlternateContent>
    <mc:AlternateContent xmlns:mc="http://schemas.openxmlformats.org/markup-compatibility/2006">
      <mc:Choice Requires="x14">
        <control shapeId="1607" r:id="rId24" name="ComboBox432">
          <controlPr locked="0" defaultSize="0" autoLine="0" autoPict="0" linkedCell="H300"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607" r:id="rId24" name="ComboBox432"/>
      </mc:Fallback>
    </mc:AlternateContent>
    <mc:AlternateContent xmlns:mc="http://schemas.openxmlformats.org/markup-compatibility/2006">
      <mc:Choice Requires="x14">
        <control shapeId="1606" r:id="rId25" name="ComboBox431">
          <controlPr locked="0" defaultSize="0" autoLine="0" autoPict="0" linkedCell="H299"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606" r:id="rId25" name="ComboBox431"/>
      </mc:Fallback>
    </mc:AlternateContent>
    <mc:AlternateContent xmlns:mc="http://schemas.openxmlformats.org/markup-compatibility/2006">
      <mc:Choice Requires="x14">
        <control shapeId="1605" r:id="rId26" name="ComboBox430">
          <controlPr locked="0" defaultSize="0" autoLine="0" autoPict="0" linkedCell="H298"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605" r:id="rId26" name="ComboBox430"/>
      </mc:Fallback>
    </mc:AlternateContent>
    <mc:AlternateContent xmlns:mc="http://schemas.openxmlformats.org/markup-compatibility/2006">
      <mc:Choice Requires="x14">
        <control shapeId="1604" r:id="rId27" name="ComboBox429">
          <controlPr locked="0" defaultSize="0" autoLine="0" autoPict="0" linkedCell="H297"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604" r:id="rId27" name="ComboBox429"/>
      </mc:Fallback>
    </mc:AlternateContent>
    <mc:AlternateContent xmlns:mc="http://schemas.openxmlformats.org/markup-compatibility/2006">
      <mc:Choice Requires="x14">
        <control shapeId="1603" r:id="rId28" name="ComboBox428">
          <controlPr locked="0" defaultSize="0" autoLine="0" autoPict="0" linkedCell="H296"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603" r:id="rId28" name="ComboBox428"/>
      </mc:Fallback>
    </mc:AlternateContent>
    <mc:AlternateContent xmlns:mc="http://schemas.openxmlformats.org/markup-compatibility/2006">
      <mc:Choice Requires="x14">
        <control shapeId="1602" r:id="rId29" name="ComboBox427">
          <controlPr locked="0" defaultSize="0" autoLine="0" autoPict="0" linkedCell="H295"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602" r:id="rId29" name="ComboBox427"/>
      </mc:Fallback>
    </mc:AlternateContent>
    <mc:AlternateContent xmlns:mc="http://schemas.openxmlformats.org/markup-compatibility/2006">
      <mc:Choice Requires="x14">
        <control shapeId="1601" r:id="rId30" name="ComboBox426">
          <controlPr locked="0" defaultSize="0" autoLine="0" autoPict="0" linkedCell="H294"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601" r:id="rId30" name="ComboBox426"/>
      </mc:Fallback>
    </mc:AlternateContent>
    <mc:AlternateContent xmlns:mc="http://schemas.openxmlformats.org/markup-compatibility/2006">
      <mc:Choice Requires="x14">
        <control shapeId="1600" r:id="rId31" name="ComboBox425">
          <controlPr locked="0" defaultSize="0" autoLine="0" autoPict="0" linkedCell="H293"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600" r:id="rId31" name="ComboBox425"/>
      </mc:Fallback>
    </mc:AlternateContent>
    <mc:AlternateContent xmlns:mc="http://schemas.openxmlformats.org/markup-compatibility/2006">
      <mc:Choice Requires="x14">
        <control shapeId="1599" r:id="rId32" name="ComboBox424">
          <controlPr locked="0" defaultSize="0" autoLine="0" autoPict="0" linkedCell="H292"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599" r:id="rId32" name="ComboBox424"/>
      </mc:Fallback>
    </mc:AlternateContent>
    <mc:AlternateContent xmlns:mc="http://schemas.openxmlformats.org/markup-compatibility/2006">
      <mc:Choice Requires="x14">
        <control shapeId="1598" r:id="rId33" name="ComboBox423">
          <controlPr locked="0" defaultSize="0" autoLine="0" autoPict="0" linkedCell="H291"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598" r:id="rId33" name="ComboBox423"/>
      </mc:Fallback>
    </mc:AlternateContent>
    <mc:AlternateContent xmlns:mc="http://schemas.openxmlformats.org/markup-compatibility/2006">
      <mc:Choice Requires="x14">
        <control shapeId="1597" r:id="rId34" name="ComboBox422">
          <controlPr locked="0" defaultSize="0" autoLine="0" autoPict="0" linkedCell="H290"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597" r:id="rId34" name="ComboBox422"/>
      </mc:Fallback>
    </mc:AlternateContent>
    <mc:AlternateContent xmlns:mc="http://schemas.openxmlformats.org/markup-compatibility/2006">
      <mc:Choice Requires="x14">
        <control shapeId="1596" r:id="rId35" name="ComboBox421">
          <controlPr locked="0" defaultSize="0" autoLine="0" autoPict="0" linkedCell="H289"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596" r:id="rId35" name="ComboBox421"/>
      </mc:Fallback>
    </mc:AlternateContent>
    <mc:AlternateContent xmlns:mc="http://schemas.openxmlformats.org/markup-compatibility/2006">
      <mc:Choice Requires="x14">
        <control shapeId="1595" r:id="rId36" name="ComboBox420">
          <controlPr locked="0" defaultSize="0" autoLine="0" autoPict="0" linkedCell="H288"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595" r:id="rId36" name="ComboBox420"/>
      </mc:Fallback>
    </mc:AlternateContent>
    <mc:AlternateContent xmlns:mc="http://schemas.openxmlformats.org/markup-compatibility/2006">
      <mc:Choice Requires="x14">
        <control shapeId="1594" r:id="rId37" name="ComboBox419">
          <controlPr locked="0" defaultSize="0" autoLine="0" autoPict="0" linkedCell="H287"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594" r:id="rId37" name="ComboBox419"/>
      </mc:Fallback>
    </mc:AlternateContent>
    <mc:AlternateContent xmlns:mc="http://schemas.openxmlformats.org/markup-compatibility/2006">
      <mc:Choice Requires="x14">
        <control shapeId="1593" r:id="rId38" name="ComboBox418">
          <controlPr locked="0" defaultSize="0" autoLine="0" autoPict="0" linkedCell="H286"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593" r:id="rId38" name="ComboBox418"/>
      </mc:Fallback>
    </mc:AlternateContent>
    <mc:AlternateContent xmlns:mc="http://schemas.openxmlformats.org/markup-compatibility/2006">
      <mc:Choice Requires="x14">
        <control shapeId="1592" r:id="rId39" name="ComboBox417">
          <controlPr locked="0" defaultSize="0" autoLine="0" autoPict="0" linkedCell="H274" listFillRange="A311:A320" r:id="rId7">
            <anchor moveWithCells="1">
              <from>
                <xdr:col>7</xdr:col>
                <xdr:colOff>161925</xdr:colOff>
                <xdr:row>352</xdr:row>
                <xdr:rowOff>85725</xdr:rowOff>
              </from>
              <to>
                <xdr:col>10</xdr:col>
                <xdr:colOff>438150</xdr:colOff>
                <xdr:row>354</xdr:row>
                <xdr:rowOff>0</xdr:rowOff>
              </to>
            </anchor>
          </controlPr>
        </control>
      </mc:Choice>
      <mc:Fallback>
        <control shapeId="1592" r:id="rId39" name="ComboBox417"/>
      </mc:Fallback>
    </mc:AlternateContent>
    <mc:AlternateContent xmlns:mc="http://schemas.openxmlformats.org/markup-compatibility/2006">
      <mc:Choice Requires="x14">
        <control shapeId="1591" r:id="rId40" name="ComboBox416">
          <controlPr defaultSize="0" autoLine="0" autoPict="0" linkedCell="H259" listFillRange="A311:A320" r:id="rId41">
            <anchor moveWithCells="1">
              <from>
                <xdr:col>8</xdr:col>
                <xdr:colOff>238125</xdr:colOff>
                <xdr:row>268</xdr:row>
                <xdr:rowOff>28575</xdr:rowOff>
              </from>
              <to>
                <xdr:col>10</xdr:col>
                <xdr:colOff>685800</xdr:colOff>
                <xdr:row>269</xdr:row>
                <xdr:rowOff>76200</xdr:rowOff>
              </to>
            </anchor>
          </controlPr>
        </control>
      </mc:Choice>
      <mc:Fallback>
        <control shapeId="1591" r:id="rId40" name="ComboBox416"/>
      </mc:Fallback>
    </mc:AlternateContent>
    <mc:AlternateContent xmlns:mc="http://schemas.openxmlformats.org/markup-compatibility/2006">
      <mc:Choice Requires="x14">
        <control shapeId="1590" r:id="rId42" name="ComboBox415">
          <controlPr defaultSize="0" autoLine="0" autoPict="0" linkedCell="#REF!" listFillRange="A311:A320" r:id="rId43">
            <anchor moveWithCells="1">
              <from>
                <xdr:col>8</xdr:col>
                <xdr:colOff>238125</xdr:colOff>
                <xdr:row>267</xdr:row>
                <xdr:rowOff>9525</xdr:rowOff>
              </from>
              <to>
                <xdr:col>10</xdr:col>
                <xdr:colOff>685800</xdr:colOff>
                <xdr:row>268</xdr:row>
                <xdr:rowOff>57150</xdr:rowOff>
              </to>
            </anchor>
          </controlPr>
        </control>
      </mc:Choice>
      <mc:Fallback>
        <control shapeId="1590" r:id="rId42" name="ComboBox415"/>
      </mc:Fallback>
    </mc:AlternateContent>
    <mc:AlternateContent xmlns:mc="http://schemas.openxmlformats.org/markup-compatibility/2006">
      <mc:Choice Requires="x14">
        <control shapeId="1589" r:id="rId44" name="ComboBox414">
          <controlPr defaultSize="0" autoLine="0" autoPict="0" linkedCell="H258" listFillRange="A311:A320" r:id="rId45">
            <anchor moveWithCells="1">
              <from>
                <xdr:col>8</xdr:col>
                <xdr:colOff>238125</xdr:colOff>
                <xdr:row>266</xdr:row>
                <xdr:rowOff>0</xdr:rowOff>
              </from>
              <to>
                <xdr:col>10</xdr:col>
                <xdr:colOff>685800</xdr:colOff>
                <xdr:row>267</xdr:row>
                <xdr:rowOff>47625</xdr:rowOff>
              </to>
            </anchor>
          </controlPr>
        </control>
      </mc:Choice>
      <mc:Fallback>
        <control shapeId="1589" r:id="rId44" name="ComboBox414"/>
      </mc:Fallback>
    </mc:AlternateContent>
    <mc:AlternateContent xmlns:mc="http://schemas.openxmlformats.org/markup-compatibility/2006">
      <mc:Choice Requires="x14">
        <control shapeId="1588" r:id="rId46" name="ComboBox413">
          <controlPr defaultSize="0" autoLine="0" autoPict="0" linkedCell="H257" listFillRange="A311:A320" r:id="rId47">
            <anchor moveWithCells="1">
              <from>
                <xdr:col>8</xdr:col>
                <xdr:colOff>238125</xdr:colOff>
                <xdr:row>264</xdr:row>
                <xdr:rowOff>47625</xdr:rowOff>
              </from>
              <to>
                <xdr:col>10</xdr:col>
                <xdr:colOff>685800</xdr:colOff>
                <xdr:row>265</xdr:row>
                <xdr:rowOff>95250</xdr:rowOff>
              </to>
            </anchor>
          </controlPr>
        </control>
      </mc:Choice>
      <mc:Fallback>
        <control shapeId="1588" r:id="rId46" name="ComboBox413"/>
      </mc:Fallback>
    </mc:AlternateContent>
    <mc:AlternateContent xmlns:mc="http://schemas.openxmlformats.org/markup-compatibility/2006">
      <mc:Choice Requires="x14">
        <control shapeId="1587" r:id="rId48" name="ComboBox412">
          <controlPr defaultSize="0" autoLine="0" autoPict="0" linkedCell="H256" listFillRange="A311:A320" r:id="rId7">
            <anchor moveWithCells="1">
              <from>
                <xdr:col>8</xdr:col>
                <xdr:colOff>238125</xdr:colOff>
                <xdr:row>263</xdr:row>
                <xdr:rowOff>47625</xdr:rowOff>
              </from>
              <to>
                <xdr:col>10</xdr:col>
                <xdr:colOff>685800</xdr:colOff>
                <xdr:row>264</xdr:row>
                <xdr:rowOff>95250</xdr:rowOff>
              </to>
            </anchor>
          </controlPr>
        </control>
      </mc:Choice>
      <mc:Fallback>
        <control shapeId="1587" r:id="rId48" name="ComboBox412"/>
      </mc:Fallback>
    </mc:AlternateContent>
    <mc:AlternateContent xmlns:mc="http://schemas.openxmlformats.org/markup-compatibility/2006">
      <mc:Choice Requires="x14">
        <control shapeId="1586" r:id="rId49" name="ComboBox411">
          <controlPr defaultSize="0" autoLine="0" autoPict="0" linkedCell="H255" listFillRange="A311:A320" r:id="rId50">
            <anchor moveWithCells="1">
              <from>
                <xdr:col>8</xdr:col>
                <xdr:colOff>238125</xdr:colOff>
                <xdr:row>262</xdr:row>
                <xdr:rowOff>38100</xdr:rowOff>
              </from>
              <to>
                <xdr:col>10</xdr:col>
                <xdr:colOff>685800</xdr:colOff>
                <xdr:row>263</xdr:row>
                <xdr:rowOff>85725</xdr:rowOff>
              </to>
            </anchor>
          </controlPr>
        </control>
      </mc:Choice>
      <mc:Fallback>
        <control shapeId="1586" r:id="rId49" name="ComboBox411"/>
      </mc:Fallback>
    </mc:AlternateContent>
    <mc:AlternateContent xmlns:mc="http://schemas.openxmlformats.org/markup-compatibility/2006">
      <mc:Choice Requires="x14">
        <control shapeId="1585" r:id="rId51" name="ComboBox410">
          <controlPr defaultSize="0" autoLine="0" autoPict="0" linkedCell="H254" listFillRange="A311:A320" r:id="rId52">
            <anchor moveWithCells="1">
              <from>
                <xdr:col>8</xdr:col>
                <xdr:colOff>238125</xdr:colOff>
                <xdr:row>260</xdr:row>
                <xdr:rowOff>85725</xdr:rowOff>
              </from>
              <to>
                <xdr:col>10</xdr:col>
                <xdr:colOff>685800</xdr:colOff>
                <xdr:row>261</xdr:row>
                <xdr:rowOff>142875</xdr:rowOff>
              </to>
            </anchor>
          </controlPr>
        </control>
      </mc:Choice>
      <mc:Fallback>
        <control shapeId="1585" r:id="rId51" name="ComboBox410"/>
      </mc:Fallback>
    </mc:AlternateContent>
    <mc:AlternateContent xmlns:mc="http://schemas.openxmlformats.org/markup-compatibility/2006">
      <mc:Choice Requires="x14">
        <control shapeId="1584" r:id="rId53" name="ComboBox409">
          <controlPr defaultSize="0" autoLine="0" autoPict="0" linkedCell="H253" listFillRange="A311:A320" r:id="rId54">
            <anchor moveWithCells="1">
              <from>
                <xdr:col>8</xdr:col>
                <xdr:colOff>238125</xdr:colOff>
                <xdr:row>259</xdr:row>
                <xdr:rowOff>76200</xdr:rowOff>
              </from>
              <to>
                <xdr:col>10</xdr:col>
                <xdr:colOff>685800</xdr:colOff>
                <xdr:row>260</xdr:row>
                <xdr:rowOff>114300</xdr:rowOff>
              </to>
            </anchor>
          </controlPr>
        </control>
      </mc:Choice>
      <mc:Fallback>
        <control shapeId="1584" r:id="rId53" name="ComboBox409"/>
      </mc:Fallback>
    </mc:AlternateContent>
    <mc:AlternateContent xmlns:mc="http://schemas.openxmlformats.org/markup-compatibility/2006">
      <mc:Choice Requires="x14">
        <control shapeId="1583" r:id="rId55" name="ComboBox408">
          <controlPr defaultSize="0" autoLine="0" autoPict="0" linkedCell="H252" listFillRange="A311:A320" r:id="rId7">
            <anchor moveWithCells="1">
              <from>
                <xdr:col>8</xdr:col>
                <xdr:colOff>238125</xdr:colOff>
                <xdr:row>258</xdr:row>
                <xdr:rowOff>66675</xdr:rowOff>
              </from>
              <to>
                <xdr:col>10</xdr:col>
                <xdr:colOff>685800</xdr:colOff>
                <xdr:row>259</xdr:row>
                <xdr:rowOff>114300</xdr:rowOff>
              </to>
            </anchor>
          </controlPr>
        </control>
      </mc:Choice>
      <mc:Fallback>
        <control shapeId="1583" r:id="rId55" name="ComboBox408"/>
      </mc:Fallback>
    </mc:AlternateContent>
    <mc:AlternateContent xmlns:mc="http://schemas.openxmlformats.org/markup-compatibility/2006">
      <mc:Choice Requires="x14">
        <control shapeId="1582" r:id="rId56" name="ComboBox407">
          <controlPr defaultSize="0" autoLine="0" autoPict="0" linkedCell="H251" listFillRange="A311:A320" r:id="rId57">
            <anchor moveWithCells="1">
              <from>
                <xdr:col>8</xdr:col>
                <xdr:colOff>238125</xdr:colOff>
                <xdr:row>258</xdr:row>
                <xdr:rowOff>0</xdr:rowOff>
              </from>
              <to>
                <xdr:col>10</xdr:col>
                <xdr:colOff>685800</xdr:colOff>
                <xdr:row>259</xdr:row>
                <xdr:rowOff>38100</xdr:rowOff>
              </to>
            </anchor>
          </controlPr>
        </control>
      </mc:Choice>
      <mc:Fallback>
        <control shapeId="1582" r:id="rId56" name="ComboBox407"/>
      </mc:Fallback>
    </mc:AlternateContent>
    <mc:AlternateContent xmlns:mc="http://schemas.openxmlformats.org/markup-compatibility/2006">
      <mc:Choice Requires="x14">
        <control shapeId="1581" r:id="rId58" name="ComboBox406">
          <controlPr defaultSize="0" autoLine="0" autoPict="0" linkedCell="H250" listFillRange="A311:A320" r:id="rId59">
            <anchor moveWithCells="1">
              <from>
                <xdr:col>8</xdr:col>
                <xdr:colOff>238125</xdr:colOff>
                <xdr:row>257</xdr:row>
                <xdr:rowOff>47625</xdr:rowOff>
              </from>
              <to>
                <xdr:col>10</xdr:col>
                <xdr:colOff>685800</xdr:colOff>
                <xdr:row>258</xdr:row>
                <xdr:rowOff>95250</xdr:rowOff>
              </to>
            </anchor>
          </controlPr>
        </control>
      </mc:Choice>
      <mc:Fallback>
        <control shapeId="1581" r:id="rId58" name="ComboBox406"/>
      </mc:Fallback>
    </mc:AlternateContent>
    <mc:AlternateContent xmlns:mc="http://schemas.openxmlformats.org/markup-compatibility/2006">
      <mc:Choice Requires="x14">
        <control shapeId="1580" r:id="rId60" name="ComboBox405">
          <controlPr defaultSize="0" autoLine="0" autoPict="0" linkedCell="H249" listFillRange="A311:A320" r:id="rId61">
            <anchor moveWithCells="1">
              <from>
                <xdr:col>8</xdr:col>
                <xdr:colOff>238125</xdr:colOff>
                <xdr:row>256</xdr:row>
                <xdr:rowOff>57150</xdr:rowOff>
              </from>
              <to>
                <xdr:col>10</xdr:col>
                <xdr:colOff>685800</xdr:colOff>
                <xdr:row>257</xdr:row>
                <xdr:rowOff>104775</xdr:rowOff>
              </to>
            </anchor>
          </controlPr>
        </control>
      </mc:Choice>
      <mc:Fallback>
        <control shapeId="1580" r:id="rId60" name="ComboBox405"/>
      </mc:Fallback>
    </mc:AlternateContent>
    <mc:AlternateContent xmlns:mc="http://schemas.openxmlformats.org/markup-compatibility/2006">
      <mc:Choice Requires="x14">
        <control shapeId="1579" r:id="rId62" name="ComboBox404">
          <controlPr defaultSize="0" autoLine="0" autoPict="0" linkedCell="H248" listFillRange="A311:A320" r:id="rId63">
            <anchor moveWithCells="1">
              <from>
                <xdr:col>8</xdr:col>
                <xdr:colOff>238125</xdr:colOff>
                <xdr:row>255</xdr:row>
                <xdr:rowOff>38100</xdr:rowOff>
              </from>
              <to>
                <xdr:col>10</xdr:col>
                <xdr:colOff>685800</xdr:colOff>
                <xdr:row>256</xdr:row>
                <xdr:rowOff>85725</xdr:rowOff>
              </to>
            </anchor>
          </controlPr>
        </control>
      </mc:Choice>
      <mc:Fallback>
        <control shapeId="1579" r:id="rId62" name="ComboBox404"/>
      </mc:Fallback>
    </mc:AlternateContent>
    <mc:AlternateContent xmlns:mc="http://schemas.openxmlformats.org/markup-compatibility/2006">
      <mc:Choice Requires="x14">
        <control shapeId="1578" r:id="rId64" name="ComboBox403">
          <controlPr defaultSize="0" autoLine="0" autoPict="0" linkedCell="H247" listFillRange="A311:A320" r:id="rId65">
            <anchor moveWithCells="1">
              <from>
                <xdr:col>8</xdr:col>
                <xdr:colOff>238125</xdr:colOff>
                <xdr:row>254</xdr:row>
                <xdr:rowOff>19050</xdr:rowOff>
              </from>
              <to>
                <xdr:col>10</xdr:col>
                <xdr:colOff>685800</xdr:colOff>
                <xdr:row>255</xdr:row>
                <xdr:rowOff>66675</xdr:rowOff>
              </to>
            </anchor>
          </controlPr>
        </control>
      </mc:Choice>
      <mc:Fallback>
        <control shapeId="1578" r:id="rId64" name="ComboBox403"/>
      </mc:Fallback>
    </mc:AlternateContent>
    <mc:AlternateContent xmlns:mc="http://schemas.openxmlformats.org/markup-compatibility/2006">
      <mc:Choice Requires="x14">
        <control shapeId="1577" r:id="rId66" name="ComboBox402">
          <controlPr defaultSize="0" autoLine="0" autoPict="0" linkedCell="#REF!" listFillRange="A311:A320" r:id="rId67">
            <anchor moveWithCells="1">
              <from>
                <xdr:col>8</xdr:col>
                <xdr:colOff>238125</xdr:colOff>
                <xdr:row>253</xdr:row>
                <xdr:rowOff>19050</xdr:rowOff>
              </from>
              <to>
                <xdr:col>10</xdr:col>
                <xdr:colOff>685800</xdr:colOff>
                <xdr:row>254</xdr:row>
                <xdr:rowOff>66675</xdr:rowOff>
              </to>
            </anchor>
          </controlPr>
        </control>
      </mc:Choice>
      <mc:Fallback>
        <control shapeId="1577" r:id="rId66" name="ComboBox402"/>
      </mc:Fallback>
    </mc:AlternateContent>
    <mc:AlternateContent xmlns:mc="http://schemas.openxmlformats.org/markup-compatibility/2006">
      <mc:Choice Requires="x14">
        <control shapeId="1576" r:id="rId68" name="ComboBox401">
          <controlPr defaultSize="0" autoLine="0" autoPict="0" linkedCell="#REF!" listFillRange="A311:A320" r:id="rId69">
            <anchor moveWithCells="1">
              <from>
                <xdr:col>8</xdr:col>
                <xdr:colOff>238125</xdr:colOff>
                <xdr:row>252</xdr:row>
                <xdr:rowOff>9525</xdr:rowOff>
              </from>
              <to>
                <xdr:col>10</xdr:col>
                <xdr:colOff>685800</xdr:colOff>
                <xdr:row>253</xdr:row>
                <xdr:rowOff>57150</xdr:rowOff>
              </to>
            </anchor>
          </controlPr>
        </control>
      </mc:Choice>
      <mc:Fallback>
        <control shapeId="1576" r:id="rId68" name="ComboBox401"/>
      </mc:Fallback>
    </mc:AlternateContent>
    <mc:AlternateContent xmlns:mc="http://schemas.openxmlformats.org/markup-compatibility/2006">
      <mc:Choice Requires="x14">
        <control shapeId="1575" r:id="rId70" name="ComboBox400">
          <controlPr defaultSize="0" autoLine="0" autoPict="0" linkedCell="#REF!" listFillRange="A311:A320" r:id="rId71">
            <anchor moveWithCells="1">
              <from>
                <xdr:col>8</xdr:col>
                <xdr:colOff>238125</xdr:colOff>
                <xdr:row>251</xdr:row>
                <xdr:rowOff>0</xdr:rowOff>
              </from>
              <to>
                <xdr:col>10</xdr:col>
                <xdr:colOff>685800</xdr:colOff>
                <xdr:row>252</xdr:row>
                <xdr:rowOff>47625</xdr:rowOff>
              </to>
            </anchor>
          </controlPr>
        </control>
      </mc:Choice>
      <mc:Fallback>
        <control shapeId="1575" r:id="rId70" name="ComboBox400"/>
      </mc:Fallback>
    </mc:AlternateContent>
    <mc:AlternateContent xmlns:mc="http://schemas.openxmlformats.org/markup-compatibility/2006">
      <mc:Choice Requires="x14">
        <control shapeId="1574" r:id="rId72" name="ComboBox399">
          <controlPr defaultSize="0" autoLine="0" autoPict="0" linkedCell="#REF!" listFillRange="A311:A320" r:id="rId73">
            <anchor moveWithCells="1">
              <from>
                <xdr:col>8</xdr:col>
                <xdr:colOff>238125</xdr:colOff>
                <xdr:row>249</xdr:row>
                <xdr:rowOff>180975</xdr:rowOff>
              </from>
              <to>
                <xdr:col>10</xdr:col>
                <xdr:colOff>685800</xdr:colOff>
                <xdr:row>251</xdr:row>
                <xdr:rowOff>38100</xdr:rowOff>
              </to>
            </anchor>
          </controlPr>
        </control>
      </mc:Choice>
      <mc:Fallback>
        <control shapeId="1574" r:id="rId72" name="ComboBox399"/>
      </mc:Fallback>
    </mc:AlternateContent>
    <mc:AlternateContent xmlns:mc="http://schemas.openxmlformats.org/markup-compatibility/2006">
      <mc:Choice Requires="x14">
        <control shapeId="1573" r:id="rId74" name="ComboBox398">
          <controlPr defaultSize="0" autoLine="0" autoPict="0" linkedCell="#REF!" listFillRange="A311:A320" r:id="rId75">
            <anchor moveWithCells="1">
              <from>
                <xdr:col>8</xdr:col>
                <xdr:colOff>238125</xdr:colOff>
                <xdr:row>248</xdr:row>
                <xdr:rowOff>171450</xdr:rowOff>
              </from>
              <to>
                <xdr:col>10</xdr:col>
                <xdr:colOff>685800</xdr:colOff>
                <xdr:row>250</xdr:row>
                <xdr:rowOff>28575</xdr:rowOff>
              </to>
            </anchor>
          </controlPr>
        </control>
      </mc:Choice>
      <mc:Fallback>
        <control shapeId="1573" r:id="rId74" name="ComboBox398"/>
      </mc:Fallback>
    </mc:AlternateContent>
    <mc:AlternateContent xmlns:mc="http://schemas.openxmlformats.org/markup-compatibility/2006">
      <mc:Choice Requires="x14">
        <control shapeId="1572" r:id="rId76" name="ComboBox397">
          <controlPr defaultSize="0" autoLine="0" autoPict="0" linkedCell="H246" listFillRange="A311:A320" r:id="rId7">
            <anchor moveWithCells="1">
              <from>
                <xdr:col>8</xdr:col>
                <xdr:colOff>238125</xdr:colOff>
                <xdr:row>247</xdr:row>
                <xdr:rowOff>171450</xdr:rowOff>
              </from>
              <to>
                <xdr:col>10</xdr:col>
                <xdr:colOff>685800</xdr:colOff>
                <xdr:row>249</xdr:row>
                <xdr:rowOff>28575</xdr:rowOff>
              </to>
            </anchor>
          </controlPr>
        </control>
      </mc:Choice>
      <mc:Fallback>
        <control shapeId="1572" r:id="rId76" name="ComboBox397"/>
      </mc:Fallback>
    </mc:AlternateContent>
    <mc:AlternateContent xmlns:mc="http://schemas.openxmlformats.org/markup-compatibility/2006">
      <mc:Choice Requires="x14">
        <control shapeId="1571" r:id="rId77" name="ComboBox396">
          <controlPr defaultSize="0" autoLine="0" autoPict="0" linkedCell="H245" listFillRange="A311:A320" r:id="rId78">
            <anchor moveWithCells="1">
              <from>
                <xdr:col>8</xdr:col>
                <xdr:colOff>238125</xdr:colOff>
                <xdr:row>246</xdr:row>
                <xdr:rowOff>171450</xdr:rowOff>
              </from>
              <to>
                <xdr:col>10</xdr:col>
                <xdr:colOff>685800</xdr:colOff>
                <xdr:row>248</xdr:row>
                <xdr:rowOff>28575</xdr:rowOff>
              </to>
            </anchor>
          </controlPr>
        </control>
      </mc:Choice>
      <mc:Fallback>
        <control shapeId="1571" r:id="rId77" name="ComboBox396"/>
      </mc:Fallback>
    </mc:AlternateContent>
    <mc:AlternateContent xmlns:mc="http://schemas.openxmlformats.org/markup-compatibility/2006">
      <mc:Choice Requires="x14">
        <control shapeId="1570" r:id="rId79" name="ComboBox395">
          <controlPr defaultSize="0" autoLine="0" autoPict="0" linkedCell="H243" listFillRange="A311:A320" r:id="rId80">
            <anchor moveWithCells="1">
              <from>
                <xdr:col>8</xdr:col>
                <xdr:colOff>238125</xdr:colOff>
                <xdr:row>246</xdr:row>
                <xdr:rowOff>0</xdr:rowOff>
              </from>
              <to>
                <xdr:col>10</xdr:col>
                <xdr:colOff>685800</xdr:colOff>
                <xdr:row>247</xdr:row>
                <xdr:rowOff>38100</xdr:rowOff>
              </to>
            </anchor>
          </controlPr>
        </control>
      </mc:Choice>
      <mc:Fallback>
        <control shapeId="1570" r:id="rId79" name="ComboBox395"/>
      </mc:Fallback>
    </mc:AlternateContent>
    <mc:AlternateContent xmlns:mc="http://schemas.openxmlformats.org/markup-compatibility/2006">
      <mc:Choice Requires="x14">
        <control shapeId="1569" r:id="rId81" name="ComboBox394">
          <controlPr defaultSize="0" autoLine="0" autoPict="0" linkedCell="H242" listFillRange="A311:A320" r:id="rId82">
            <anchor moveWithCells="1">
              <from>
                <xdr:col>8</xdr:col>
                <xdr:colOff>238125</xdr:colOff>
                <xdr:row>246</xdr:row>
                <xdr:rowOff>0</xdr:rowOff>
              </from>
              <to>
                <xdr:col>10</xdr:col>
                <xdr:colOff>685800</xdr:colOff>
                <xdr:row>247</xdr:row>
                <xdr:rowOff>47625</xdr:rowOff>
              </to>
            </anchor>
          </controlPr>
        </control>
      </mc:Choice>
      <mc:Fallback>
        <control shapeId="1569" r:id="rId81" name="ComboBox394"/>
      </mc:Fallback>
    </mc:AlternateContent>
    <mc:AlternateContent xmlns:mc="http://schemas.openxmlformats.org/markup-compatibility/2006">
      <mc:Choice Requires="x14">
        <control shapeId="1568" r:id="rId83" name="ComboBox393">
          <controlPr defaultSize="0" autoLine="0" autoPict="0" linkedCell="H241" listFillRange="A311:A320" r:id="rId84">
            <anchor moveWithCells="1">
              <from>
                <xdr:col>8</xdr:col>
                <xdr:colOff>238125</xdr:colOff>
                <xdr:row>246</xdr:row>
                <xdr:rowOff>0</xdr:rowOff>
              </from>
              <to>
                <xdr:col>10</xdr:col>
                <xdr:colOff>685800</xdr:colOff>
                <xdr:row>247</xdr:row>
                <xdr:rowOff>47625</xdr:rowOff>
              </to>
            </anchor>
          </controlPr>
        </control>
      </mc:Choice>
      <mc:Fallback>
        <control shapeId="1568" r:id="rId83" name="ComboBox393"/>
      </mc:Fallback>
    </mc:AlternateContent>
    <mc:AlternateContent xmlns:mc="http://schemas.openxmlformats.org/markup-compatibility/2006">
      <mc:Choice Requires="x14">
        <control shapeId="1567" r:id="rId85" name="ComboBox392">
          <controlPr defaultSize="0" autoLine="0" autoPict="0" linkedCell="H240" listFillRange="A311:A320" r:id="rId86">
            <anchor moveWithCells="1">
              <from>
                <xdr:col>8</xdr:col>
                <xdr:colOff>238125</xdr:colOff>
                <xdr:row>246</xdr:row>
                <xdr:rowOff>0</xdr:rowOff>
              </from>
              <to>
                <xdr:col>10</xdr:col>
                <xdr:colOff>685800</xdr:colOff>
                <xdr:row>247</xdr:row>
                <xdr:rowOff>47625</xdr:rowOff>
              </to>
            </anchor>
          </controlPr>
        </control>
      </mc:Choice>
      <mc:Fallback>
        <control shapeId="1567" r:id="rId85" name="ComboBox392"/>
      </mc:Fallback>
    </mc:AlternateContent>
    <mc:AlternateContent xmlns:mc="http://schemas.openxmlformats.org/markup-compatibility/2006">
      <mc:Choice Requires="x14">
        <control shapeId="1566" r:id="rId87" name="ComboBox391">
          <controlPr defaultSize="0" autoLine="0" autoPict="0" linkedCell="H239" listFillRange="A311:A320" r:id="rId7">
            <anchor moveWithCells="1">
              <from>
                <xdr:col>8</xdr:col>
                <xdr:colOff>238125</xdr:colOff>
                <xdr:row>246</xdr:row>
                <xdr:rowOff>0</xdr:rowOff>
              </from>
              <to>
                <xdr:col>10</xdr:col>
                <xdr:colOff>685800</xdr:colOff>
                <xdr:row>247</xdr:row>
                <xdr:rowOff>47625</xdr:rowOff>
              </to>
            </anchor>
          </controlPr>
        </control>
      </mc:Choice>
      <mc:Fallback>
        <control shapeId="1566" r:id="rId87" name="ComboBox391"/>
      </mc:Fallback>
    </mc:AlternateContent>
    <mc:AlternateContent xmlns:mc="http://schemas.openxmlformats.org/markup-compatibility/2006">
      <mc:Choice Requires="x14">
        <control shapeId="1565" r:id="rId88" name="ComboBox390">
          <controlPr defaultSize="0" autoLine="0" autoPict="0" linkedCell="H237" listFillRange="A311:A320" r:id="rId89">
            <anchor moveWithCells="1">
              <from>
                <xdr:col>8</xdr:col>
                <xdr:colOff>238125</xdr:colOff>
                <xdr:row>245</xdr:row>
                <xdr:rowOff>123825</xdr:rowOff>
              </from>
              <to>
                <xdr:col>10</xdr:col>
                <xdr:colOff>685800</xdr:colOff>
                <xdr:row>246</xdr:row>
                <xdr:rowOff>171450</xdr:rowOff>
              </to>
            </anchor>
          </controlPr>
        </control>
      </mc:Choice>
      <mc:Fallback>
        <control shapeId="1565" r:id="rId88" name="ComboBox390"/>
      </mc:Fallback>
    </mc:AlternateContent>
    <mc:AlternateContent xmlns:mc="http://schemas.openxmlformats.org/markup-compatibility/2006">
      <mc:Choice Requires="x14">
        <control shapeId="1564" r:id="rId90" name="ComboBox389">
          <controlPr defaultSize="0" autoLine="0" autoPict="0" linkedCell="H236" listFillRange="A311:A320" r:id="rId91">
            <anchor moveWithCells="1">
              <from>
                <xdr:col>8</xdr:col>
                <xdr:colOff>238125</xdr:colOff>
                <xdr:row>244</xdr:row>
                <xdr:rowOff>114300</xdr:rowOff>
              </from>
              <to>
                <xdr:col>10</xdr:col>
                <xdr:colOff>685800</xdr:colOff>
                <xdr:row>245</xdr:row>
                <xdr:rowOff>161925</xdr:rowOff>
              </to>
            </anchor>
          </controlPr>
        </control>
      </mc:Choice>
      <mc:Fallback>
        <control shapeId="1564" r:id="rId90" name="ComboBox389"/>
      </mc:Fallback>
    </mc:AlternateContent>
    <mc:AlternateContent xmlns:mc="http://schemas.openxmlformats.org/markup-compatibility/2006">
      <mc:Choice Requires="x14">
        <control shapeId="1563" r:id="rId92" name="ComboBox388">
          <controlPr defaultSize="0" autoLine="0" autoPict="0" linkedCell="H235" listFillRange="A311:A320" r:id="rId93">
            <anchor moveWithCells="1">
              <from>
                <xdr:col>8</xdr:col>
                <xdr:colOff>238125</xdr:colOff>
                <xdr:row>242</xdr:row>
                <xdr:rowOff>104775</xdr:rowOff>
              </from>
              <to>
                <xdr:col>10</xdr:col>
                <xdr:colOff>685800</xdr:colOff>
                <xdr:row>243</xdr:row>
                <xdr:rowOff>152400</xdr:rowOff>
              </to>
            </anchor>
          </controlPr>
        </control>
      </mc:Choice>
      <mc:Fallback>
        <control shapeId="1563" r:id="rId92" name="ComboBox388"/>
      </mc:Fallback>
    </mc:AlternateContent>
    <mc:AlternateContent xmlns:mc="http://schemas.openxmlformats.org/markup-compatibility/2006">
      <mc:Choice Requires="x14">
        <control shapeId="1562" r:id="rId94" name="ComboBox387">
          <controlPr defaultSize="0" autoLine="0" autoPict="0" linkedCell="H234" listFillRange="A311:A320" r:id="rId95">
            <anchor moveWithCells="1">
              <from>
                <xdr:col>8</xdr:col>
                <xdr:colOff>238125</xdr:colOff>
                <xdr:row>241</xdr:row>
                <xdr:rowOff>114300</xdr:rowOff>
              </from>
              <to>
                <xdr:col>10</xdr:col>
                <xdr:colOff>685800</xdr:colOff>
                <xdr:row>242</xdr:row>
                <xdr:rowOff>161925</xdr:rowOff>
              </to>
            </anchor>
          </controlPr>
        </control>
      </mc:Choice>
      <mc:Fallback>
        <control shapeId="1562" r:id="rId94" name="ComboBox387"/>
      </mc:Fallback>
    </mc:AlternateContent>
    <mc:AlternateContent xmlns:mc="http://schemas.openxmlformats.org/markup-compatibility/2006">
      <mc:Choice Requires="x14">
        <control shapeId="1561" r:id="rId96" name="ComboBox386">
          <controlPr defaultSize="0" autoLine="0" autoPict="0" linkedCell="H233" listFillRange="A311:A320" r:id="rId97">
            <anchor moveWithCells="1">
              <from>
                <xdr:col>8</xdr:col>
                <xdr:colOff>238125</xdr:colOff>
                <xdr:row>240</xdr:row>
                <xdr:rowOff>95250</xdr:rowOff>
              </from>
              <to>
                <xdr:col>10</xdr:col>
                <xdr:colOff>685800</xdr:colOff>
                <xdr:row>241</xdr:row>
                <xdr:rowOff>142875</xdr:rowOff>
              </to>
            </anchor>
          </controlPr>
        </control>
      </mc:Choice>
      <mc:Fallback>
        <control shapeId="1561" r:id="rId96" name="ComboBox386"/>
      </mc:Fallback>
    </mc:AlternateContent>
    <mc:AlternateContent xmlns:mc="http://schemas.openxmlformats.org/markup-compatibility/2006">
      <mc:Choice Requires="x14">
        <control shapeId="1560" r:id="rId98" name="ComboBox385">
          <controlPr defaultSize="0" autoLine="0" autoPict="0" linkedCell="H232" listFillRange="A311:A320" r:id="rId7">
            <anchor moveWithCells="1">
              <from>
                <xdr:col>8</xdr:col>
                <xdr:colOff>238125</xdr:colOff>
                <xdr:row>239</xdr:row>
                <xdr:rowOff>85725</xdr:rowOff>
              </from>
              <to>
                <xdr:col>10</xdr:col>
                <xdr:colOff>685800</xdr:colOff>
                <xdr:row>240</xdr:row>
                <xdr:rowOff>133350</xdr:rowOff>
              </to>
            </anchor>
          </controlPr>
        </control>
      </mc:Choice>
      <mc:Fallback>
        <control shapeId="1560" r:id="rId98" name="ComboBox385"/>
      </mc:Fallback>
    </mc:AlternateContent>
    <mc:AlternateContent xmlns:mc="http://schemas.openxmlformats.org/markup-compatibility/2006">
      <mc:Choice Requires="x14">
        <control shapeId="1559" r:id="rId99" name="ComboBox384">
          <controlPr defaultSize="0" autoLine="0" autoPict="0" linkedCell="H231" listFillRange="A311:A320" r:id="rId100">
            <anchor moveWithCells="1">
              <from>
                <xdr:col>8</xdr:col>
                <xdr:colOff>238125</xdr:colOff>
                <xdr:row>238</xdr:row>
                <xdr:rowOff>85725</xdr:rowOff>
              </from>
              <to>
                <xdr:col>10</xdr:col>
                <xdr:colOff>685800</xdr:colOff>
                <xdr:row>239</xdr:row>
                <xdr:rowOff>133350</xdr:rowOff>
              </to>
            </anchor>
          </controlPr>
        </control>
      </mc:Choice>
      <mc:Fallback>
        <control shapeId="1559" r:id="rId99" name="ComboBox384"/>
      </mc:Fallback>
    </mc:AlternateContent>
    <mc:AlternateContent xmlns:mc="http://schemas.openxmlformats.org/markup-compatibility/2006">
      <mc:Choice Requires="x14">
        <control shapeId="1558" r:id="rId101" name="ComboBox383">
          <controlPr defaultSize="0" autoLine="0" autoPict="0" linkedCell="H230" listFillRange="A311:A320" r:id="rId102">
            <anchor moveWithCells="1">
              <from>
                <xdr:col>8</xdr:col>
                <xdr:colOff>238125</xdr:colOff>
                <xdr:row>236</xdr:row>
                <xdr:rowOff>85725</xdr:rowOff>
              </from>
              <to>
                <xdr:col>10</xdr:col>
                <xdr:colOff>685800</xdr:colOff>
                <xdr:row>237</xdr:row>
                <xdr:rowOff>133350</xdr:rowOff>
              </to>
            </anchor>
          </controlPr>
        </control>
      </mc:Choice>
      <mc:Fallback>
        <control shapeId="1558" r:id="rId101" name="ComboBox383"/>
      </mc:Fallback>
    </mc:AlternateContent>
    <mc:AlternateContent xmlns:mc="http://schemas.openxmlformats.org/markup-compatibility/2006">
      <mc:Choice Requires="x14">
        <control shapeId="1557" r:id="rId103" name="ComboBox382">
          <controlPr defaultSize="0" autoLine="0" autoPict="0" linkedCell="H229" listFillRange="A311:A320" r:id="rId104">
            <anchor moveWithCells="1">
              <from>
                <xdr:col>8</xdr:col>
                <xdr:colOff>238125</xdr:colOff>
                <xdr:row>235</xdr:row>
                <xdr:rowOff>66675</xdr:rowOff>
              </from>
              <to>
                <xdr:col>10</xdr:col>
                <xdr:colOff>685800</xdr:colOff>
                <xdr:row>236</xdr:row>
                <xdr:rowOff>114300</xdr:rowOff>
              </to>
            </anchor>
          </controlPr>
        </control>
      </mc:Choice>
      <mc:Fallback>
        <control shapeId="1557" r:id="rId103" name="ComboBox382"/>
      </mc:Fallback>
    </mc:AlternateContent>
    <mc:AlternateContent xmlns:mc="http://schemas.openxmlformats.org/markup-compatibility/2006">
      <mc:Choice Requires="x14">
        <control shapeId="1556" r:id="rId105" name="ComboBox381">
          <controlPr defaultSize="0" autoLine="0" autoPict="0" linkedCell="H228" listFillRange="A311:A320" r:id="rId106">
            <anchor moveWithCells="1">
              <from>
                <xdr:col>8</xdr:col>
                <xdr:colOff>238125</xdr:colOff>
                <xdr:row>234</xdr:row>
                <xdr:rowOff>57150</xdr:rowOff>
              </from>
              <to>
                <xdr:col>10</xdr:col>
                <xdr:colOff>685800</xdr:colOff>
                <xdr:row>235</xdr:row>
                <xdr:rowOff>104775</xdr:rowOff>
              </to>
            </anchor>
          </controlPr>
        </control>
      </mc:Choice>
      <mc:Fallback>
        <control shapeId="1556" r:id="rId105" name="ComboBox381"/>
      </mc:Fallback>
    </mc:AlternateContent>
    <mc:AlternateContent xmlns:mc="http://schemas.openxmlformats.org/markup-compatibility/2006">
      <mc:Choice Requires="x14">
        <control shapeId="1555" r:id="rId107" name="ComboBox380">
          <controlPr defaultSize="0" autoLine="0" autoPict="0" linkedCell="H227" listFillRange="A311:A320" r:id="rId7">
            <anchor moveWithCells="1">
              <from>
                <xdr:col>8</xdr:col>
                <xdr:colOff>238125</xdr:colOff>
                <xdr:row>233</xdr:row>
                <xdr:rowOff>57150</xdr:rowOff>
              </from>
              <to>
                <xdr:col>10</xdr:col>
                <xdr:colOff>685800</xdr:colOff>
                <xdr:row>234</xdr:row>
                <xdr:rowOff>95250</xdr:rowOff>
              </to>
            </anchor>
          </controlPr>
        </control>
      </mc:Choice>
      <mc:Fallback>
        <control shapeId="1555" r:id="rId107" name="ComboBox380"/>
      </mc:Fallback>
    </mc:AlternateContent>
    <mc:AlternateContent xmlns:mc="http://schemas.openxmlformats.org/markup-compatibility/2006">
      <mc:Choice Requires="x14">
        <control shapeId="1554" r:id="rId108" name="ComboBox379">
          <controlPr defaultSize="0" autoLine="0" autoPict="0" linkedCell="H261" listFillRange="A311:A320" r:id="rId109">
            <anchor moveWithCells="1">
              <from>
                <xdr:col>8</xdr:col>
                <xdr:colOff>238125</xdr:colOff>
                <xdr:row>270</xdr:row>
                <xdr:rowOff>28575</xdr:rowOff>
              </from>
              <to>
                <xdr:col>10</xdr:col>
                <xdr:colOff>685800</xdr:colOff>
                <xdr:row>271</xdr:row>
                <xdr:rowOff>76200</xdr:rowOff>
              </to>
            </anchor>
          </controlPr>
        </control>
      </mc:Choice>
      <mc:Fallback>
        <control shapeId="1554" r:id="rId108" name="ComboBox379"/>
      </mc:Fallback>
    </mc:AlternateContent>
    <mc:AlternateContent xmlns:mc="http://schemas.openxmlformats.org/markup-compatibility/2006">
      <mc:Choice Requires="x14">
        <control shapeId="1553" r:id="rId110" name="ComboBox378">
          <controlPr defaultSize="0" autoLine="0" autoPict="0" linkedCell="H260" listFillRange="A311:A320" r:id="rId111">
            <anchor moveWithCells="1">
              <from>
                <xdr:col>8</xdr:col>
                <xdr:colOff>238125</xdr:colOff>
                <xdr:row>269</xdr:row>
                <xdr:rowOff>9525</xdr:rowOff>
              </from>
              <to>
                <xdr:col>10</xdr:col>
                <xdr:colOff>685800</xdr:colOff>
                <xdr:row>270</xdr:row>
                <xdr:rowOff>85725</xdr:rowOff>
              </to>
            </anchor>
          </controlPr>
        </control>
      </mc:Choice>
      <mc:Fallback>
        <control shapeId="1553" r:id="rId110" name="ComboBox378"/>
      </mc:Fallback>
    </mc:AlternateContent>
    <mc:AlternateContent xmlns:mc="http://schemas.openxmlformats.org/markup-compatibility/2006">
      <mc:Choice Requires="x14">
        <control shapeId="1552" r:id="rId112" name="ComboBox377">
          <controlPr defaultSize="0" autoLine="0" autoPict="0" linkedCell="H266" listFillRange="A311:A320" r:id="rId7">
            <anchor moveWithCells="1">
              <from>
                <xdr:col>8</xdr:col>
                <xdr:colOff>238125</xdr:colOff>
                <xdr:row>320</xdr:row>
                <xdr:rowOff>133350</xdr:rowOff>
              </from>
              <to>
                <xdr:col>10</xdr:col>
                <xdr:colOff>685800</xdr:colOff>
                <xdr:row>322</xdr:row>
                <xdr:rowOff>19050</xdr:rowOff>
              </to>
            </anchor>
          </controlPr>
        </control>
      </mc:Choice>
      <mc:Fallback>
        <control shapeId="1552" r:id="rId112" name="ComboBox377"/>
      </mc:Fallback>
    </mc:AlternateContent>
    <mc:AlternateContent xmlns:mc="http://schemas.openxmlformats.org/markup-compatibility/2006">
      <mc:Choice Requires="x14">
        <control shapeId="1551" r:id="rId113" name="ComboBox376">
          <controlPr defaultSize="0" autoLine="0" autoPict="0" linkedCell="H265" listFillRange="A311:A320" r:id="rId7">
            <anchor moveWithCells="1">
              <from>
                <xdr:col>8</xdr:col>
                <xdr:colOff>238125</xdr:colOff>
                <xdr:row>320</xdr:row>
                <xdr:rowOff>76200</xdr:rowOff>
              </from>
              <to>
                <xdr:col>10</xdr:col>
                <xdr:colOff>685800</xdr:colOff>
                <xdr:row>321</xdr:row>
                <xdr:rowOff>123825</xdr:rowOff>
              </to>
            </anchor>
          </controlPr>
        </control>
      </mc:Choice>
      <mc:Fallback>
        <control shapeId="1551" r:id="rId113" name="ComboBox376"/>
      </mc:Fallback>
    </mc:AlternateContent>
    <mc:AlternateContent xmlns:mc="http://schemas.openxmlformats.org/markup-compatibility/2006">
      <mc:Choice Requires="x14">
        <control shapeId="1550" r:id="rId114" name="ComboBox375">
          <controlPr defaultSize="0" autoLine="0" autoPict="0" linkedCell="H264" listFillRange="A311:A320" r:id="rId115">
            <anchor moveWithCells="1">
              <from>
                <xdr:col>8</xdr:col>
                <xdr:colOff>238125</xdr:colOff>
                <xdr:row>302</xdr:row>
                <xdr:rowOff>133350</xdr:rowOff>
              </from>
              <to>
                <xdr:col>10</xdr:col>
                <xdr:colOff>685800</xdr:colOff>
                <xdr:row>303</xdr:row>
                <xdr:rowOff>180975</xdr:rowOff>
              </to>
            </anchor>
          </controlPr>
        </control>
      </mc:Choice>
      <mc:Fallback>
        <control shapeId="1550" r:id="rId114" name="ComboBox375"/>
      </mc:Fallback>
    </mc:AlternateContent>
    <mc:AlternateContent xmlns:mc="http://schemas.openxmlformats.org/markup-compatibility/2006">
      <mc:Choice Requires="x14">
        <control shapeId="1549" r:id="rId116" name="ComboBox374">
          <controlPr defaultSize="0" autoLine="0" autoPict="0" linkedCell="H267" listFillRange="A311:A320" r:id="rId117">
            <anchor moveWithCells="1">
              <from>
                <xdr:col>8</xdr:col>
                <xdr:colOff>238125</xdr:colOff>
                <xdr:row>322</xdr:row>
                <xdr:rowOff>66675</xdr:rowOff>
              </from>
              <to>
                <xdr:col>10</xdr:col>
                <xdr:colOff>685800</xdr:colOff>
                <xdr:row>323</xdr:row>
                <xdr:rowOff>133350</xdr:rowOff>
              </to>
            </anchor>
          </controlPr>
        </control>
      </mc:Choice>
      <mc:Fallback>
        <control shapeId="1549" r:id="rId116" name="ComboBox374"/>
      </mc:Fallback>
    </mc:AlternateContent>
    <mc:AlternateContent xmlns:mc="http://schemas.openxmlformats.org/markup-compatibility/2006">
      <mc:Choice Requires="x14">
        <control shapeId="1548" r:id="rId118" name="ComboBox373">
          <controlPr defaultSize="0" autoLine="0" autoPict="0" linkedCell="H263" listFillRange="A311:A320" r:id="rId7">
            <anchor moveWithCells="1">
              <from>
                <xdr:col>8</xdr:col>
                <xdr:colOff>238125</xdr:colOff>
                <xdr:row>271</xdr:row>
                <xdr:rowOff>114300</xdr:rowOff>
              </from>
              <to>
                <xdr:col>10</xdr:col>
                <xdr:colOff>685800</xdr:colOff>
                <xdr:row>273</xdr:row>
                <xdr:rowOff>0</xdr:rowOff>
              </to>
            </anchor>
          </controlPr>
        </control>
      </mc:Choice>
      <mc:Fallback>
        <control shapeId="1548" r:id="rId118" name="ComboBox373"/>
      </mc:Fallback>
    </mc:AlternateContent>
    <mc:AlternateContent xmlns:mc="http://schemas.openxmlformats.org/markup-compatibility/2006">
      <mc:Choice Requires="x14">
        <control shapeId="1547" r:id="rId119" name="ComboBox372">
          <controlPr defaultSize="0" autoLine="0" autoPict="0" linkedCell="H262" listFillRange="A311:A320" r:id="rId7">
            <anchor moveWithCells="1">
              <from>
                <xdr:col>8</xdr:col>
                <xdr:colOff>238125</xdr:colOff>
                <xdr:row>271</xdr:row>
                <xdr:rowOff>57150</xdr:rowOff>
              </from>
              <to>
                <xdr:col>10</xdr:col>
                <xdr:colOff>685800</xdr:colOff>
                <xdr:row>272</xdr:row>
                <xdr:rowOff>95250</xdr:rowOff>
              </to>
            </anchor>
          </controlPr>
        </control>
      </mc:Choice>
      <mc:Fallback>
        <control shapeId="1547" r:id="rId119" name="ComboBox372"/>
      </mc:Fallback>
    </mc:AlternateContent>
    <mc:AlternateContent xmlns:mc="http://schemas.openxmlformats.org/markup-compatibility/2006">
      <mc:Choice Requires="x14">
        <control shapeId="1546" r:id="rId120" name="ComboBox371">
          <controlPr defaultSize="0" autoLine="0" autoPict="0" linkedCell="H259" listFillRange="A311:A320" r:id="rId121">
            <anchor moveWithCells="1">
              <from>
                <xdr:col>8</xdr:col>
                <xdr:colOff>238125</xdr:colOff>
                <xdr:row>268</xdr:row>
                <xdr:rowOff>19050</xdr:rowOff>
              </from>
              <to>
                <xdr:col>10</xdr:col>
                <xdr:colOff>685800</xdr:colOff>
                <xdr:row>269</xdr:row>
                <xdr:rowOff>66675</xdr:rowOff>
              </to>
            </anchor>
          </controlPr>
        </control>
      </mc:Choice>
      <mc:Fallback>
        <control shapeId="1546" r:id="rId120" name="ComboBox371"/>
      </mc:Fallback>
    </mc:AlternateContent>
    <mc:AlternateContent xmlns:mc="http://schemas.openxmlformats.org/markup-compatibility/2006">
      <mc:Choice Requires="x14">
        <control shapeId="1545" r:id="rId122" name="ComboBox370">
          <controlPr defaultSize="0" autoLine="0" autoPict="0" linkedCell="#REF!" listFillRange="A311:A320" r:id="rId123">
            <anchor moveWithCells="1">
              <from>
                <xdr:col>8</xdr:col>
                <xdr:colOff>238125</xdr:colOff>
                <xdr:row>266</xdr:row>
                <xdr:rowOff>180975</xdr:rowOff>
              </from>
              <to>
                <xdr:col>10</xdr:col>
                <xdr:colOff>685800</xdr:colOff>
                <xdr:row>268</xdr:row>
                <xdr:rowOff>38100</xdr:rowOff>
              </to>
            </anchor>
          </controlPr>
        </control>
      </mc:Choice>
      <mc:Fallback>
        <control shapeId="1545" r:id="rId122" name="ComboBox370"/>
      </mc:Fallback>
    </mc:AlternateContent>
    <mc:AlternateContent xmlns:mc="http://schemas.openxmlformats.org/markup-compatibility/2006">
      <mc:Choice Requires="x14">
        <control shapeId="1544" r:id="rId124" name="ComboBox369">
          <controlPr defaultSize="0" autoLine="0" autoPict="0" linkedCell="H258" listFillRange="A311:A320" r:id="rId125">
            <anchor moveWithCells="1">
              <from>
                <xdr:col>8</xdr:col>
                <xdr:colOff>238125</xdr:colOff>
                <xdr:row>265</xdr:row>
                <xdr:rowOff>180975</xdr:rowOff>
              </from>
              <to>
                <xdr:col>10</xdr:col>
                <xdr:colOff>685800</xdr:colOff>
                <xdr:row>267</xdr:row>
                <xdr:rowOff>38100</xdr:rowOff>
              </to>
            </anchor>
          </controlPr>
        </control>
      </mc:Choice>
      <mc:Fallback>
        <control shapeId="1544" r:id="rId124" name="ComboBox369"/>
      </mc:Fallback>
    </mc:AlternateContent>
    <mc:AlternateContent xmlns:mc="http://schemas.openxmlformats.org/markup-compatibility/2006">
      <mc:Choice Requires="x14">
        <control shapeId="1543" r:id="rId126" name="ComboBox368">
          <controlPr defaultSize="0" autoLine="0" autoPict="0" linkedCell="H257" listFillRange="A311:A320" r:id="rId127">
            <anchor moveWithCells="1">
              <from>
                <xdr:col>8</xdr:col>
                <xdr:colOff>238125</xdr:colOff>
                <xdr:row>264</xdr:row>
                <xdr:rowOff>47625</xdr:rowOff>
              </from>
              <to>
                <xdr:col>10</xdr:col>
                <xdr:colOff>685800</xdr:colOff>
                <xdr:row>265</xdr:row>
                <xdr:rowOff>85725</xdr:rowOff>
              </to>
            </anchor>
          </controlPr>
        </control>
      </mc:Choice>
      <mc:Fallback>
        <control shapeId="1543" r:id="rId126" name="ComboBox368"/>
      </mc:Fallback>
    </mc:AlternateContent>
    <mc:AlternateContent xmlns:mc="http://schemas.openxmlformats.org/markup-compatibility/2006">
      <mc:Choice Requires="x14">
        <control shapeId="1542" r:id="rId128" name="ComboBox367">
          <controlPr defaultSize="0" autoLine="0" autoPict="0" linkedCell="H256" listFillRange="A311:A320" r:id="rId7">
            <anchor moveWithCells="1">
              <from>
                <xdr:col>8</xdr:col>
                <xdr:colOff>238125</xdr:colOff>
                <xdr:row>263</xdr:row>
                <xdr:rowOff>38100</xdr:rowOff>
              </from>
              <to>
                <xdr:col>10</xdr:col>
                <xdr:colOff>685800</xdr:colOff>
                <xdr:row>264</xdr:row>
                <xdr:rowOff>85725</xdr:rowOff>
              </to>
            </anchor>
          </controlPr>
        </control>
      </mc:Choice>
      <mc:Fallback>
        <control shapeId="1542" r:id="rId128" name="ComboBox367"/>
      </mc:Fallback>
    </mc:AlternateContent>
    <mc:AlternateContent xmlns:mc="http://schemas.openxmlformats.org/markup-compatibility/2006">
      <mc:Choice Requires="x14">
        <control shapeId="1541" r:id="rId129" name="ComboBox366">
          <controlPr defaultSize="0" autoLine="0" autoPict="0" linkedCell="H255" listFillRange="A311:A320" r:id="rId130">
            <anchor moveWithCells="1">
              <from>
                <xdr:col>8</xdr:col>
                <xdr:colOff>238125</xdr:colOff>
                <xdr:row>262</xdr:row>
                <xdr:rowOff>19050</xdr:rowOff>
              </from>
              <to>
                <xdr:col>10</xdr:col>
                <xdr:colOff>685800</xdr:colOff>
                <xdr:row>263</xdr:row>
                <xdr:rowOff>66675</xdr:rowOff>
              </to>
            </anchor>
          </controlPr>
        </control>
      </mc:Choice>
      <mc:Fallback>
        <control shapeId="1541" r:id="rId129" name="ComboBox366"/>
      </mc:Fallback>
    </mc:AlternateContent>
    <mc:AlternateContent xmlns:mc="http://schemas.openxmlformats.org/markup-compatibility/2006">
      <mc:Choice Requires="x14">
        <control shapeId="1540" r:id="rId131" name="ComboBox365">
          <controlPr defaultSize="0" autoLine="0" autoPict="0" linkedCell="H254" listFillRange="A311:A320" r:id="rId132">
            <anchor moveWithCells="1">
              <from>
                <xdr:col>8</xdr:col>
                <xdr:colOff>238125</xdr:colOff>
                <xdr:row>260</xdr:row>
                <xdr:rowOff>76200</xdr:rowOff>
              </from>
              <to>
                <xdr:col>10</xdr:col>
                <xdr:colOff>685800</xdr:colOff>
                <xdr:row>261</xdr:row>
                <xdr:rowOff>123825</xdr:rowOff>
              </to>
            </anchor>
          </controlPr>
        </control>
      </mc:Choice>
      <mc:Fallback>
        <control shapeId="1540" r:id="rId131" name="ComboBox365"/>
      </mc:Fallback>
    </mc:AlternateContent>
    <mc:AlternateContent xmlns:mc="http://schemas.openxmlformats.org/markup-compatibility/2006">
      <mc:Choice Requires="x14">
        <control shapeId="1539" r:id="rId133" name="ComboBox364">
          <controlPr defaultSize="0" autoLine="0" autoPict="0" linkedCell="H253" listFillRange="A311:A320" r:id="rId134">
            <anchor moveWithCells="1">
              <from>
                <xdr:col>8</xdr:col>
                <xdr:colOff>238125</xdr:colOff>
                <xdr:row>259</xdr:row>
                <xdr:rowOff>66675</xdr:rowOff>
              </from>
              <to>
                <xdr:col>10</xdr:col>
                <xdr:colOff>685800</xdr:colOff>
                <xdr:row>260</xdr:row>
                <xdr:rowOff>114300</xdr:rowOff>
              </to>
            </anchor>
          </controlPr>
        </control>
      </mc:Choice>
      <mc:Fallback>
        <control shapeId="1539" r:id="rId133" name="ComboBox364"/>
      </mc:Fallback>
    </mc:AlternateContent>
    <mc:AlternateContent xmlns:mc="http://schemas.openxmlformats.org/markup-compatibility/2006">
      <mc:Choice Requires="x14">
        <control shapeId="1538" r:id="rId135" name="ComboBox363">
          <controlPr defaultSize="0" autoLine="0" autoPict="0" linkedCell="H252" listFillRange="A311:A320" r:id="rId7">
            <anchor moveWithCells="1">
              <from>
                <xdr:col>8</xdr:col>
                <xdr:colOff>238125</xdr:colOff>
                <xdr:row>258</xdr:row>
                <xdr:rowOff>57150</xdr:rowOff>
              </from>
              <to>
                <xdr:col>10</xdr:col>
                <xdr:colOff>685800</xdr:colOff>
                <xdr:row>259</xdr:row>
                <xdr:rowOff>104775</xdr:rowOff>
              </to>
            </anchor>
          </controlPr>
        </control>
      </mc:Choice>
      <mc:Fallback>
        <control shapeId="1538" r:id="rId135" name="ComboBox363"/>
      </mc:Fallback>
    </mc:AlternateContent>
    <mc:AlternateContent xmlns:mc="http://schemas.openxmlformats.org/markup-compatibility/2006">
      <mc:Choice Requires="x14">
        <control shapeId="1537" r:id="rId136" name="ComboBox362">
          <controlPr defaultSize="0" autoLine="0" autoPict="0" linkedCell="H251" listFillRange="A311:A320" r:id="rId137">
            <anchor moveWithCells="1">
              <from>
                <xdr:col>8</xdr:col>
                <xdr:colOff>238125</xdr:colOff>
                <xdr:row>258</xdr:row>
                <xdr:rowOff>0</xdr:rowOff>
              </from>
              <to>
                <xdr:col>10</xdr:col>
                <xdr:colOff>685800</xdr:colOff>
                <xdr:row>259</xdr:row>
                <xdr:rowOff>38100</xdr:rowOff>
              </to>
            </anchor>
          </controlPr>
        </control>
      </mc:Choice>
      <mc:Fallback>
        <control shapeId="1537" r:id="rId136" name="ComboBox362"/>
      </mc:Fallback>
    </mc:AlternateContent>
    <mc:AlternateContent xmlns:mc="http://schemas.openxmlformats.org/markup-compatibility/2006">
      <mc:Choice Requires="x14">
        <control shapeId="1536" r:id="rId138" name="ComboBox361">
          <controlPr defaultSize="0" autoLine="0" autoPict="0" linkedCell="H250" listFillRange="A311:A320" r:id="rId139">
            <anchor moveWithCells="1">
              <from>
                <xdr:col>8</xdr:col>
                <xdr:colOff>238125</xdr:colOff>
                <xdr:row>257</xdr:row>
                <xdr:rowOff>47625</xdr:rowOff>
              </from>
              <to>
                <xdr:col>10</xdr:col>
                <xdr:colOff>685800</xdr:colOff>
                <xdr:row>258</xdr:row>
                <xdr:rowOff>95250</xdr:rowOff>
              </to>
            </anchor>
          </controlPr>
        </control>
      </mc:Choice>
      <mc:Fallback>
        <control shapeId="1536" r:id="rId138" name="ComboBox361"/>
      </mc:Fallback>
    </mc:AlternateContent>
    <mc:AlternateContent xmlns:mc="http://schemas.openxmlformats.org/markup-compatibility/2006">
      <mc:Choice Requires="x14">
        <control shapeId="1535" r:id="rId140" name="ComboBox360">
          <controlPr defaultSize="0" autoLine="0" autoPict="0" linkedCell="H249" listFillRange="A311:A320" r:id="rId141">
            <anchor moveWithCells="1">
              <from>
                <xdr:col>8</xdr:col>
                <xdr:colOff>238125</xdr:colOff>
                <xdr:row>256</xdr:row>
                <xdr:rowOff>47625</xdr:rowOff>
              </from>
              <to>
                <xdr:col>10</xdr:col>
                <xdr:colOff>685800</xdr:colOff>
                <xdr:row>257</xdr:row>
                <xdr:rowOff>95250</xdr:rowOff>
              </to>
            </anchor>
          </controlPr>
        </control>
      </mc:Choice>
      <mc:Fallback>
        <control shapeId="1535" r:id="rId140" name="ComboBox360"/>
      </mc:Fallback>
    </mc:AlternateContent>
    <mc:AlternateContent xmlns:mc="http://schemas.openxmlformats.org/markup-compatibility/2006">
      <mc:Choice Requires="x14">
        <control shapeId="1534" r:id="rId142" name="ComboBox359">
          <controlPr defaultSize="0" autoLine="0" autoPict="0" linkedCell="H248" listFillRange="A311:A320" r:id="rId143">
            <anchor moveWithCells="1">
              <from>
                <xdr:col>8</xdr:col>
                <xdr:colOff>238125</xdr:colOff>
                <xdr:row>255</xdr:row>
                <xdr:rowOff>28575</xdr:rowOff>
              </from>
              <to>
                <xdr:col>10</xdr:col>
                <xdr:colOff>685800</xdr:colOff>
                <xdr:row>256</xdr:row>
                <xdr:rowOff>76200</xdr:rowOff>
              </to>
            </anchor>
          </controlPr>
        </control>
      </mc:Choice>
      <mc:Fallback>
        <control shapeId="1534" r:id="rId142" name="ComboBox359"/>
      </mc:Fallback>
    </mc:AlternateContent>
    <mc:AlternateContent xmlns:mc="http://schemas.openxmlformats.org/markup-compatibility/2006">
      <mc:Choice Requires="x14">
        <control shapeId="1533" r:id="rId144" name="ComboBox358">
          <controlPr defaultSize="0" autoLine="0" autoPict="0" linkedCell="H247" listFillRange="A311:A320" r:id="rId145">
            <anchor moveWithCells="1">
              <from>
                <xdr:col>8</xdr:col>
                <xdr:colOff>238125</xdr:colOff>
                <xdr:row>254</xdr:row>
                <xdr:rowOff>9525</xdr:rowOff>
              </from>
              <to>
                <xdr:col>10</xdr:col>
                <xdr:colOff>685800</xdr:colOff>
                <xdr:row>255</xdr:row>
                <xdr:rowOff>57150</xdr:rowOff>
              </to>
            </anchor>
          </controlPr>
        </control>
      </mc:Choice>
      <mc:Fallback>
        <control shapeId="1533" r:id="rId144" name="ComboBox358"/>
      </mc:Fallback>
    </mc:AlternateContent>
    <mc:AlternateContent xmlns:mc="http://schemas.openxmlformats.org/markup-compatibility/2006">
      <mc:Choice Requires="x14">
        <control shapeId="1532" r:id="rId146" name="ComboBox357">
          <controlPr defaultSize="0" autoLine="0" autoPict="0" linkedCell="#REF!" listFillRange="A311:A320" r:id="rId147">
            <anchor moveWithCells="1">
              <from>
                <xdr:col>8</xdr:col>
                <xdr:colOff>238125</xdr:colOff>
                <xdr:row>253</xdr:row>
                <xdr:rowOff>9525</xdr:rowOff>
              </from>
              <to>
                <xdr:col>10</xdr:col>
                <xdr:colOff>685800</xdr:colOff>
                <xdr:row>254</xdr:row>
                <xdr:rowOff>57150</xdr:rowOff>
              </to>
            </anchor>
          </controlPr>
        </control>
      </mc:Choice>
      <mc:Fallback>
        <control shapeId="1532" r:id="rId146" name="ComboBox357"/>
      </mc:Fallback>
    </mc:AlternateContent>
    <mc:AlternateContent xmlns:mc="http://schemas.openxmlformats.org/markup-compatibility/2006">
      <mc:Choice Requires="x14">
        <control shapeId="1531" r:id="rId148" name="ComboBox356">
          <controlPr defaultSize="0" autoLine="0" autoPict="0" linkedCell="#REF!" listFillRange="A311:A320" r:id="rId149">
            <anchor moveWithCells="1">
              <from>
                <xdr:col>8</xdr:col>
                <xdr:colOff>238125</xdr:colOff>
                <xdr:row>252</xdr:row>
                <xdr:rowOff>9525</xdr:rowOff>
              </from>
              <to>
                <xdr:col>10</xdr:col>
                <xdr:colOff>685800</xdr:colOff>
                <xdr:row>253</xdr:row>
                <xdr:rowOff>57150</xdr:rowOff>
              </to>
            </anchor>
          </controlPr>
        </control>
      </mc:Choice>
      <mc:Fallback>
        <control shapeId="1531" r:id="rId148" name="ComboBox356"/>
      </mc:Fallback>
    </mc:AlternateContent>
    <mc:AlternateContent xmlns:mc="http://schemas.openxmlformats.org/markup-compatibility/2006">
      <mc:Choice Requires="x14">
        <control shapeId="1530" r:id="rId150" name="ComboBox355">
          <controlPr defaultSize="0" autoLine="0" autoPict="0" linkedCell="#REF!" listFillRange="A311:A320" r:id="rId151">
            <anchor moveWithCells="1">
              <from>
                <xdr:col>8</xdr:col>
                <xdr:colOff>238125</xdr:colOff>
                <xdr:row>250</xdr:row>
                <xdr:rowOff>180975</xdr:rowOff>
              </from>
              <to>
                <xdr:col>10</xdr:col>
                <xdr:colOff>685800</xdr:colOff>
                <xdr:row>252</xdr:row>
                <xdr:rowOff>38100</xdr:rowOff>
              </to>
            </anchor>
          </controlPr>
        </control>
      </mc:Choice>
      <mc:Fallback>
        <control shapeId="1530" r:id="rId150" name="ComboBox355"/>
      </mc:Fallback>
    </mc:AlternateContent>
    <mc:AlternateContent xmlns:mc="http://schemas.openxmlformats.org/markup-compatibility/2006">
      <mc:Choice Requires="x14">
        <control shapeId="1529" r:id="rId152" name="ComboBox354">
          <controlPr defaultSize="0" autoLine="0" autoPict="0" linkedCell="#REF!" listFillRange="A311:A320" r:id="rId153">
            <anchor moveWithCells="1">
              <from>
                <xdr:col>8</xdr:col>
                <xdr:colOff>238125</xdr:colOff>
                <xdr:row>249</xdr:row>
                <xdr:rowOff>180975</xdr:rowOff>
              </from>
              <to>
                <xdr:col>10</xdr:col>
                <xdr:colOff>685800</xdr:colOff>
                <xdr:row>251</xdr:row>
                <xdr:rowOff>38100</xdr:rowOff>
              </to>
            </anchor>
          </controlPr>
        </control>
      </mc:Choice>
      <mc:Fallback>
        <control shapeId="1529" r:id="rId152" name="ComboBox354"/>
      </mc:Fallback>
    </mc:AlternateContent>
    <mc:AlternateContent xmlns:mc="http://schemas.openxmlformats.org/markup-compatibility/2006">
      <mc:Choice Requires="x14">
        <control shapeId="1528" r:id="rId154" name="ComboBox353">
          <controlPr defaultSize="0" autoLine="0" autoPict="0" linkedCell="#REF!" listFillRange="A311:A320" r:id="rId155">
            <anchor moveWithCells="1">
              <from>
                <xdr:col>8</xdr:col>
                <xdr:colOff>238125</xdr:colOff>
                <xdr:row>248</xdr:row>
                <xdr:rowOff>161925</xdr:rowOff>
              </from>
              <to>
                <xdr:col>10</xdr:col>
                <xdr:colOff>685800</xdr:colOff>
                <xdr:row>250</xdr:row>
                <xdr:rowOff>19050</xdr:rowOff>
              </to>
            </anchor>
          </controlPr>
        </control>
      </mc:Choice>
      <mc:Fallback>
        <control shapeId="1528" r:id="rId154" name="ComboBox353"/>
      </mc:Fallback>
    </mc:AlternateContent>
    <mc:AlternateContent xmlns:mc="http://schemas.openxmlformats.org/markup-compatibility/2006">
      <mc:Choice Requires="x14">
        <control shapeId="1527" r:id="rId156" name="ComboBox352">
          <controlPr defaultSize="0" autoLine="0" autoPict="0" linkedCell="H246" listFillRange="A311:A320" r:id="rId7">
            <anchor moveWithCells="1">
              <from>
                <xdr:col>8</xdr:col>
                <xdr:colOff>238125</xdr:colOff>
                <xdr:row>247</xdr:row>
                <xdr:rowOff>161925</xdr:rowOff>
              </from>
              <to>
                <xdr:col>10</xdr:col>
                <xdr:colOff>685800</xdr:colOff>
                <xdr:row>249</xdr:row>
                <xdr:rowOff>9525</xdr:rowOff>
              </to>
            </anchor>
          </controlPr>
        </control>
      </mc:Choice>
      <mc:Fallback>
        <control shapeId="1527" r:id="rId156" name="ComboBox352"/>
      </mc:Fallback>
    </mc:AlternateContent>
    <mc:AlternateContent xmlns:mc="http://schemas.openxmlformats.org/markup-compatibility/2006">
      <mc:Choice Requires="x14">
        <control shapeId="1526" r:id="rId157" name="ComboBox351">
          <controlPr defaultSize="0" autoLine="0" autoPict="0" linkedCell="H245" listFillRange="A311:A320" r:id="rId158">
            <anchor moveWithCells="1">
              <from>
                <xdr:col>8</xdr:col>
                <xdr:colOff>238125</xdr:colOff>
                <xdr:row>246</xdr:row>
                <xdr:rowOff>152400</xdr:rowOff>
              </from>
              <to>
                <xdr:col>10</xdr:col>
                <xdr:colOff>685800</xdr:colOff>
                <xdr:row>248</xdr:row>
                <xdr:rowOff>0</xdr:rowOff>
              </to>
            </anchor>
          </controlPr>
        </control>
      </mc:Choice>
      <mc:Fallback>
        <control shapeId="1526" r:id="rId157" name="ComboBox351"/>
      </mc:Fallback>
    </mc:AlternateContent>
    <mc:AlternateContent xmlns:mc="http://schemas.openxmlformats.org/markup-compatibility/2006">
      <mc:Choice Requires="x14">
        <control shapeId="1525" r:id="rId159" name="ComboBox350">
          <controlPr defaultSize="0" autoLine="0" autoPict="0" linkedCell="H243" listFillRange="A311:A320" r:id="rId160">
            <anchor moveWithCells="1">
              <from>
                <xdr:col>8</xdr:col>
                <xdr:colOff>238125</xdr:colOff>
                <xdr:row>246</xdr:row>
                <xdr:rowOff>0</xdr:rowOff>
              </from>
              <to>
                <xdr:col>10</xdr:col>
                <xdr:colOff>685800</xdr:colOff>
                <xdr:row>247</xdr:row>
                <xdr:rowOff>47625</xdr:rowOff>
              </to>
            </anchor>
          </controlPr>
        </control>
      </mc:Choice>
      <mc:Fallback>
        <control shapeId="1525" r:id="rId159" name="ComboBox350"/>
      </mc:Fallback>
    </mc:AlternateContent>
    <mc:AlternateContent xmlns:mc="http://schemas.openxmlformats.org/markup-compatibility/2006">
      <mc:Choice Requires="x14">
        <control shapeId="1524" r:id="rId161" name="ComboBox349">
          <controlPr defaultSize="0" autoLine="0" autoPict="0" linkedCell="H242" listFillRange="A311:A320" r:id="rId162">
            <anchor moveWithCells="1">
              <from>
                <xdr:col>8</xdr:col>
                <xdr:colOff>238125</xdr:colOff>
                <xdr:row>246</xdr:row>
                <xdr:rowOff>0</xdr:rowOff>
              </from>
              <to>
                <xdr:col>10</xdr:col>
                <xdr:colOff>685800</xdr:colOff>
                <xdr:row>247</xdr:row>
                <xdr:rowOff>47625</xdr:rowOff>
              </to>
            </anchor>
          </controlPr>
        </control>
      </mc:Choice>
      <mc:Fallback>
        <control shapeId="1524" r:id="rId161" name="ComboBox349"/>
      </mc:Fallback>
    </mc:AlternateContent>
    <mc:AlternateContent xmlns:mc="http://schemas.openxmlformats.org/markup-compatibility/2006">
      <mc:Choice Requires="x14">
        <control shapeId="1523" r:id="rId163" name="ComboBox348">
          <controlPr defaultSize="0" autoLine="0" autoPict="0" linkedCell="H241" listFillRange="A311:A320" r:id="rId164">
            <anchor moveWithCells="1">
              <from>
                <xdr:col>8</xdr:col>
                <xdr:colOff>238125</xdr:colOff>
                <xdr:row>246</xdr:row>
                <xdr:rowOff>0</xdr:rowOff>
              </from>
              <to>
                <xdr:col>10</xdr:col>
                <xdr:colOff>685800</xdr:colOff>
                <xdr:row>247</xdr:row>
                <xdr:rowOff>47625</xdr:rowOff>
              </to>
            </anchor>
          </controlPr>
        </control>
      </mc:Choice>
      <mc:Fallback>
        <control shapeId="1523" r:id="rId163" name="ComboBox348"/>
      </mc:Fallback>
    </mc:AlternateContent>
    <mc:AlternateContent xmlns:mc="http://schemas.openxmlformats.org/markup-compatibility/2006">
      <mc:Choice Requires="x14">
        <control shapeId="1522" r:id="rId165" name="ComboBox347">
          <controlPr defaultSize="0" autoLine="0" autoPict="0" linkedCell="H240" listFillRange="A311:A320" r:id="rId166">
            <anchor moveWithCells="1">
              <from>
                <xdr:col>8</xdr:col>
                <xdr:colOff>238125</xdr:colOff>
                <xdr:row>246</xdr:row>
                <xdr:rowOff>0</xdr:rowOff>
              </from>
              <to>
                <xdr:col>10</xdr:col>
                <xdr:colOff>685800</xdr:colOff>
                <xdr:row>247</xdr:row>
                <xdr:rowOff>47625</xdr:rowOff>
              </to>
            </anchor>
          </controlPr>
        </control>
      </mc:Choice>
      <mc:Fallback>
        <control shapeId="1522" r:id="rId165" name="ComboBox347"/>
      </mc:Fallback>
    </mc:AlternateContent>
    <mc:AlternateContent xmlns:mc="http://schemas.openxmlformats.org/markup-compatibility/2006">
      <mc:Choice Requires="x14">
        <control shapeId="1521" r:id="rId167" name="ComboBox346">
          <controlPr defaultSize="0" autoLine="0" autoPict="0" linkedCell="H239" listFillRange="A311:A320" r:id="rId7">
            <anchor moveWithCells="1">
              <from>
                <xdr:col>8</xdr:col>
                <xdr:colOff>238125</xdr:colOff>
                <xdr:row>246</xdr:row>
                <xdr:rowOff>0</xdr:rowOff>
              </from>
              <to>
                <xdr:col>10</xdr:col>
                <xdr:colOff>685800</xdr:colOff>
                <xdr:row>247</xdr:row>
                <xdr:rowOff>47625</xdr:rowOff>
              </to>
            </anchor>
          </controlPr>
        </control>
      </mc:Choice>
      <mc:Fallback>
        <control shapeId="1521" r:id="rId167" name="ComboBox346"/>
      </mc:Fallback>
    </mc:AlternateContent>
    <mc:AlternateContent xmlns:mc="http://schemas.openxmlformats.org/markup-compatibility/2006">
      <mc:Choice Requires="x14">
        <control shapeId="1520" r:id="rId168" name="ComboBox345">
          <controlPr defaultSize="0" autoLine="0" autoPict="0" linkedCell="H237" listFillRange="A311:A320" r:id="rId169">
            <anchor moveWithCells="1">
              <from>
                <xdr:col>8</xdr:col>
                <xdr:colOff>238125</xdr:colOff>
                <xdr:row>245</xdr:row>
                <xdr:rowOff>114300</xdr:rowOff>
              </from>
              <to>
                <xdr:col>10</xdr:col>
                <xdr:colOff>685800</xdr:colOff>
                <xdr:row>246</xdr:row>
                <xdr:rowOff>161925</xdr:rowOff>
              </to>
            </anchor>
          </controlPr>
        </control>
      </mc:Choice>
      <mc:Fallback>
        <control shapeId="1520" r:id="rId168" name="ComboBox345"/>
      </mc:Fallback>
    </mc:AlternateContent>
    <mc:AlternateContent xmlns:mc="http://schemas.openxmlformats.org/markup-compatibility/2006">
      <mc:Choice Requires="x14">
        <control shapeId="1519" r:id="rId170" name="ComboBox344">
          <controlPr defaultSize="0" autoLine="0" autoPict="0" linkedCell="H236" listFillRange="A311:A320" r:id="rId171">
            <anchor moveWithCells="1">
              <from>
                <xdr:col>8</xdr:col>
                <xdr:colOff>238125</xdr:colOff>
                <xdr:row>244</xdr:row>
                <xdr:rowOff>104775</xdr:rowOff>
              </from>
              <to>
                <xdr:col>10</xdr:col>
                <xdr:colOff>685800</xdr:colOff>
                <xdr:row>245</xdr:row>
                <xdr:rowOff>152400</xdr:rowOff>
              </to>
            </anchor>
          </controlPr>
        </control>
      </mc:Choice>
      <mc:Fallback>
        <control shapeId="1519" r:id="rId170" name="ComboBox344"/>
      </mc:Fallback>
    </mc:AlternateContent>
    <mc:AlternateContent xmlns:mc="http://schemas.openxmlformats.org/markup-compatibility/2006">
      <mc:Choice Requires="x14">
        <control shapeId="1518" r:id="rId172" name="ComboBox343">
          <controlPr defaultSize="0" autoLine="0" autoPict="0" linkedCell="H235" listFillRange="A311:A320" r:id="rId173">
            <anchor moveWithCells="1">
              <from>
                <xdr:col>8</xdr:col>
                <xdr:colOff>238125</xdr:colOff>
                <xdr:row>242</xdr:row>
                <xdr:rowOff>104775</xdr:rowOff>
              </from>
              <to>
                <xdr:col>10</xdr:col>
                <xdr:colOff>685800</xdr:colOff>
                <xdr:row>243</xdr:row>
                <xdr:rowOff>152400</xdr:rowOff>
              </to>
            </anchor>
          </controlPr>
        </control>
      </mc:Choice>
      <mc:Fallback>
        <control shapeId="1518" r:id="rId172" name="ComboBox343"/>
      </mc:Fallback>
    </mc:AlternateContent>
    <mc:AlternateContent xmlns:mc="http://schemas.openxmlformats.org/markup-compatibility/2006">
      <mc:Choice Requires="x14">
        <control shapeId="1517" r:id="rId174" name="ComboBox342">
          <controlPr defaultSize="0" autoLine="0" autoPict="0" linkedCell="H234" listFillRange="A311:A320" r:id="rId175">
            <anchor moveWithCells="1">
              <from>
                <xdr:col>8</xdr:col>
                <xdr:colOff>238125</xdr:colOff>
                <xdr:row>241</xdr:row>
                <xdr:rowOff>104775</xdr:rowOff>
              </from>
              <to>
                <xdr:col>10</xdr:col>
                <xdr:colOff>685800</xdr:colOff>
                <xdr:row>242</xdr:row>
                <xdr:rowOff>152400</xdr:rowOff>
              </to>
            </anchor>
          </controlPr>
        </control>
      </mc:Choice>
      <mc:Fallback>
        <control shapeId="1517" r:id="rId174" name="ComboBox342"/>
      </mc:Fallback>
    </mc:AlternateContent>
    <mc:AlternateContent xmlns:mc="http://schemas.openxmlformats.org/markup-compatibility/2006">
      <mc:Choice Requires="x14">
        <control shapeId="1516" r:id="rId176" name="ComboBox341">
          <controlPr defaultSize="0" autoLine="0" autoPict="0" linkedCell="H233" listFillRange="A311:A320" r:id="rId177">
            <anchor moveWithCells="1">
              <from>
                <xdr:col>8</xdr:col>
                <xdr:colOff>238125</xdr:colOff>
                <xdr:row>240</xdr:row>
                <xdr:rowOff>85725</xdr:rowOff>
              </from>
              <to>
                <xdr:col>10</xdr:col>
                <xdr:colOff>685800</xdr:colOff>
                <xdr:row>241</xdr:row>
                <xdr:rowOff>123825</xdr:rowOff>
              </to>
            </anchor>
          </controlPr>
        </control>
      </mc:Choice>
      <mc:Fallback>
        <control shapeId="1516" r:id="rId176" name="ComboBox341"/>
      </mc:Fallback>
    </mc:AlternateContent>
    <mc:AlternateContent xmlns:mc="http://schemas.openxmlformats.org/markup-compatibility/2006">
      <mc:Choice Requires="x14">
        <control shapeId="1515" r:id="rId178" name="ComboBox340">
          <controlPr defaultSize="0" autoLine="0" autoPict="0" linkedCell="H232" listFillRange="A311:A320" r:id="rId7">
            <anchor moveWithCells="1">
              <from>
                <xdr:col>8</xdr:col>
                <xdr:colOff>238125</xdr:colOff>
                <xdr:row>239</xdr:row>
                <xdr:rowOff>76200</xdr:rowOff>
              </from>
              <to>
                <xdr:col>10</xdr:col>
                <xdr:colOff>685800</xdr:colOff>
                <xdr:row>240</xdr:row>
                <xdr:rowOff>114300</xdr:rowOff>
              </to>
            </anchor>
          </controlPr>
        </control>
      </mc:Choice>
      <mc:Fallback>
        <control shapeId="1515" r:id="rId178" name="ComboBox340"/>
      </mc:Fallback>
    </mc:AlternateContent>
    <mc:AlternateContent xmlns:mc="http://schemas.openxmlformats.org/markup-compatibility/2006">
      <mc:Choice Requires="x14">
        <control shapeId="1514" r:id="rId179" name="ComboBox339">
          <controlPr defaultSize="0" autoLine="0" autoPict="0" linkedCell="H231" listFillRange="A311:A320" r:id="rId180">
            <anchor moveWithCells="1">
              <from>
                <xdr:col>8</xdr:col>
                <xdr:colOff>238125</xdr:colOff>
                <xdr:row>238</xdr:row>
                <xdr:rowOff>76200</xdr:rowOff>
              </from>
              <to>
                <xdr:col>10</xdr:col>
                <xdr:colOff>685800</xdr:colOff>
                <xdr:row>239</xdr:row>
                <xdr:rowOff>123825</xdr:rowOff>
              </to>
            </anchor>
          </controlPr>
        </control>
      </mc:Choice>
      <mc:Fallback>
        <control shapeId="1514" r:id="rId179" name="ComboBox339"/>
      </mc:Fallback>
    </mc:AlternateContent>
    <mc:AlternateContent xmlns:mc="http://schemas.openxmlformats.org/markup-compatibility/2006">
      <mc:Choice Requires="x14">
        <control shapeId="1513" r:id="rId181" name="ComboBox338">
          <controlPr defaultSize="0" autoLine="0" autoPict="0" linkedCell="H230" listFillRange="A311:A320" r:id="rId182">
            <anchor moveWithCells="1">
              <from>
                <xdr:col>8</xdr:col>
                <xdr:colOff>238125</xdr:colOff>
                <xdr:row>236</xdr:row>
                <xdr:rowOff>76200</xdr:rowOff>
              </from>
              <to>
                <xdr:col>10</xdr:col>
                <xdr:colOff>685800</xdr:colOff>
                <xdr:row>237</xdr:row>
                <xdr:rowOff>123825</xdr:rowOff>
              </to>
            </anchor>
          </controlPr>
        </control>
      </mc:Choice>
      <mc:Fallback>
        <control shapeId="1513" r:id="rId181" name="ComboBox338"/>
      </mc:Fallback>
    </mc:AlternateContent>
    <mc:AlternateContent xmlns:mc="http://schemas.openxmlformats.org/markup-compatibility/2006">
      <mc:Choice Requires="x14">
        <control shapeId="1512" r:id="rId183" name="ComboBox337">
          <controlPr defaultSize="0" autoLine="0" autoPict="0" linkedCell="H229" listFillRange="A311:A320" r:id="rId184">
            <anchor moveWithCells="1">
              <from>
                <xdr:col>8</xdr:col>
                <xdr:colOff>238125</xdr:colOff>
                <xdr:row>235</xdr:row>
                <xdr:rowOff>47625</xdr:rowOff>
              </from>
              <to>
                <xdr:col>10</xdr:col>
                <xdr:colOff>685800</xdr:colOff>
                <xdr:row>236</xdr:row>
                <xdr:rowOff>95250</xdr:rowOff>
              </to>
            </anchor>
          </controlPr>
        </control>
      </mc:Choice>
      <mc:Fallback>
        <control shapeId="1512" r:id="rId183" name="ComboBox337"/>
      </mc:Fallback>
    </mc:AlternateContent>
    <mc:AlternateContent xmlns:mc="http://schemas.openxmlformats.org/markup-compatibility/2006">
      <mc:Choice Requires="x14">
        <control shapeId="1511" r:id="rId185" name="ComboBox336">
          <controlPr defaultSize="0" autoLine="0" autoPict="0" linkedCell="H228" listFillRange="A311:A320" r:id="rId186">
            <anchor moveWithCells="1">
              <from>
                <xdr:col>8</xdr:col>
                <xdr:colOff>238125</xdr:colOff>
                <xdr:row>234</xdr:row>
                <xdr:rowOff>47625</xdr:rowOff>
              </from>
              <to>
                <xdr:col>10</xdr:col>
                <xdr:colOff>685800</xdr:colOff>
                <xdr:row>235</xdr:row>
                <xdr:rowOff>95250</xdr:rowOff>
              </to>
            </anchor>
          </controlPr>
        </control>
      </mc:Choice>
      <mc:Fallback>
        <control shapeId="1511" r:id="rId185" name="ComboBox336"/>
      </mc:Fallback>
    </mc:AlternateContent>
    <mc:AlternateContent xmlns:mc="http://schemas.openxmlformats.org/markup-compatibility/2006">
      <mc:Choice Requires="x14">
        <control shapeId="1510" r:id="rId187" name="ComboBox335">
          <controlPr defaultSize="0" autoLine="0" autoPict="0" linkedCell="H227" listFillRange="A311:A320" r:id="rId7">
            <anchor moveWithCells="1">
              <from>
                <xdr:col>8</xdr:col>
                <xdr:colOff>238125</xdr:colOff>
                <xdr:row>233</xdr:row>
                <xdr:rowOff>47625</xdr:rowOff>
              </from>
              <to>
                <xdr:col>10</xdr:col>
                <xdr:colOff>685800</xdr:colOff>
                <xdr:row>234</xdr:row>
                <xdr:rowOff>85725</xdr:rowOff>
              </to>
            </anchor>
          </controlPr>
        </control>
      </mc:Choice>
      <mc:Fallback>
        <control shapeId="1510" r:id="rId187" name="ComboBox335"/>
      </mc:Fallback>
    </mc:AlternateContent>
    <mc:AlternateContent xmlns:mc="http://schemas.openxmlformats.org/markup-compatibility/2006">
      <mc:Choice Requires="x14">
        <control shapeId="1509" r:id="rId188" name="ComboBox334">
          <controlPr defaultSize="0" autoLine="0" autoPict="0" linkedCell="H261" listFillRange="A311:A320" r:id="rId189">
            <anchor moveWithCells="1">
              <from>
                <xdr:col>8</xdr:col>
                <xdr:colOff>238125</xdr:colOff>
                <xdr:row>270</xdr:row>
                <xdr:rowOff>19050</xdr:rowOff>
              </from>
              <to>
                <xdr:col>10</xdr:col>
                <xdr:colOff>685800</xdr:colOff>
                <xdr:row>271</xdr:row>
                <xdr:rowOff>66675</xdr:rowOff>
              </to>
            </anchor>
          </controlPr>
        </control>
      </mc:Choice>
      <mc:Fallback>
        <control shapeId="1509" r:id="rId188" name="ComboBox334"/>
      </mc:Fallback>
    </mc:AlternateContent>
    <mc:AlternateContent xmlns:mc="http://schemas.openxmlformats.org/markup-compatibility/2006">
      <mc:Choice Requires="x14">
        <control shapeId="1508" r:id="rId190" name="ComboBox333">
          <controlPr defaultSize="0" autoLine="0" autoPict="0" linkedCell="H260" listFillRange="A311:A320" r:id="rId191">
            <anchor moveWithCells="1">
              <from>
                <xdr:col>8</xdr:col>
                <xdr:colOff>238125</xdr:colOff>
                <xdr:row>269</xdr:row>
                <xdr:rowOff>0</xdr:rowOff>
              </from>
              <to>
                <xdr:col>10</xdr:col>
                <xdr:colOff>685800</xdr:colOff>
                <xdr:row>270</xdr:row>
                <xdr:rowOff>76200</xdr:rowOff>
              </to>
            </anchor>
          </controlPr>
        </control>
      </mc:Choice>
      <mc:Fallback>
        <control shapeId="1508" r:id="rId190" name="ComboBox333"/>
      </mc:Fallback>
    </mc:AlternateContent>
    <mc:AlternateContent xmlns:mc="http://schemas.openxmlformats.org/markup-compatibility/2006">
      <mc:Choice Requires="x14">
        <control shapeId="1507" r:id="rId192" name="ComboBox332">
          <controlPr defaultSize="0" autoLine="0" autoPict="0" linkedCell="H259" listFillRange="A311:A320" r:id="rId193">
            <anchor moveWithCells="1">
              <from>
                <xdr:col>8</xdr:col>
                <xdr:colOff>238125</xdr:colOff>
                <xdr:row>268</xdr:row>
                <xdr:rowOff>19050</xdr:rowOff>
              </from>
              <to>
                <xdr:col>10</xdr:col>
                <xdr:colOff>685800</xdr:colOff>
                <xdr:row>269</xdr:row>
                <xdr:rowOff>66675</xdr:rowOff>
              </to>
            </anchor>
          </controlPr>
        </control>
      </mc:Choice>
      <mc:Fallback>
        <control shapeId="1507" r:id="rId192" name="ComboBox332"/>
      </mc:Fallback>
    </mc:AlternateContent>
    <mc:AlternateContent xmlns:mc="http://schemas.openxmlformats.org/markup-compatibility/2006">
      <mc:Choice Requires="x14">
        <control shapeId="1506" r:id="rId194" name="ComboBox331">
          <controlPr defaultSize="0" autoLine="0" autoPict="0" linkedCell="#REF!" listFillRange="A311:A320" r:id="rId195">
            <anchor moveWithCells="1">
              <from>
                <xdr:col>8</xdr:col>
                <xdr:colOff>238125</xdr:colOff>
                <xdr:row>266</xdr:row>
                <xdr:rowOff>180975</xdr:rowOff>
              </from>
              <to>
                <xdr:col>10</xdr:col>
                <xdr:colOff>685800</xdr:colOff>
                <xdr:row>268</xdr:row>
                <xdr:rowOff>38100</xdr:rowOff>
              </to>
            </anchor>
          </controlPr>
        </control>
      </mc:Choice>
      <mc:Fallback>
        <control shapeId="1506" r:id="rId194" name="ComboBox331"/>
      </mc:Fallback>
    </mc:AlternateContent>
    <mc:AlternateContent xmlns:mc="http://schemas.openxmlformats.org/markup-compatibility/2006">
      <mc:Choice Requires="x14">
        <control shapeId="1505" r:id="rId196" name="ComboBox330">
          <controlPr defaultSize="0" autoLine="0" autoPict="0" linkedCell="H258" listFillRange="A311:A320" r:id="rId197">
            <anchor moveWithCells="1">
              <from>
                <xdr:col>8</xdr:col>
                <xdr:colOff>238125</xdr:colOff>
                <xdr:row>265</xdr:row>
                <xdr:rowOff>180975</xdr:rowOff>
              </from>
              <to>
                <xdr:col>10</xdr:col>
                <xdr:colOff>685800</xdr:colOff>
                <xdr:row>267</xdr:row>
                <xdr:rowOff>38100</xdr:rowOff>
              </to>
            </anchor>
          </controlPr>
        </control>
      </mc:Choice>
      <mc:Fallback>
        <control shapeId="1505" r:id="rId196" name="ComboBox330"/>
      </mc:Fallback>
    </mc:AlternateContent>
    <mc:AlternateContent xmlns:mc="http://schemas.openxmlformats.org/markup-compatibility/2006">
      <mc:Choice Requires="x14">
        <control shapeId="1504" r:id="rId198" name="ComboBox329">
          <controlPr defaultSize="0" autoLine="0" autoPict="0" linkedCell="H257" listFillRange="A311:A320" r:id="rId199">
            <anchor moveWithCells="1">
              <from>
                <xdr:col>8</xdr:col>
                <xdr:colOff>238125</xdr:colOff>
                <xdr:row>264</xdr:row>
                <xdr:rowOff>47625</xdr:rowOff>
              </from>
              <to>
                <xdr:col>10</xdr:col>
                <xdr:colOff>685800</xdr:colOff>
                <xdr:row>265</xdr:row>
                <xdr:rowOff>85725</xdr:rowOff>
              </to>
            </anchor>
          </controlPr>
        </control>
      </mc:Choice>
      <mc:Fallback>
        <control shapeId="1504" r:id="rId198" name="ComboBox329"/>
      </mc:Fallback>
    </mc:AlternateContent>
    <mc:AlternateContent xmlns:mc="http://schemas.openxmlformats.org/markup-compatibility/2006">
      <mc:Choice Requires="x14">
        <control shapeId="1503" r:id="rId200" name="ComboBox328">
          <controlPr defaultSize="0" autoLine="0" autoPict="0" linkedCell="H256" listFillRange="A311:A320" r:id="rId7">
            <anchor moveWithCells="1">
              <from>
                <xdr:col>8</xdr:col>
                <xdr:colOff>238125</xdr:colOff>
                <xdr:row>263</xdr:row>
                <xdr:rowOff>38100</xdr:rowOff>
              </from>
              <to>
                <xdr:col>10</xdr:col>
                <xdr:colOff>685800</xdr:colOff>
                <xdr:row>264</xdr:row>
                <xdr:rowOff>85725</xdr:rowOff>
              </to>
            </anchor>
          </controlPr>
        </control>
      </mc:Choice>
      <mc:Fallback>
        <control shapeId="1503" r:id="rId200" name="ComboBox328"/>
      </mc:Fallback>
    </mc:AlternateContent>
    <mc:AlternateContent xmlns:mc="http://schemas.openxmlformats.org/markup-compatibility/2006">
      <mc:Choice Requires="x14">
        <control shapeId="1502" r:id="rId201" name="ComboBox327">
          <controlPr defaultSize="0" autoLine="0" autoPict="0" linkedCell="H255" listFillRange="A311:A320" r:id="rId202">
            <anchor moveWithCells="1">
              <from>
                <xdr:col>8</xdr:col>
                <xdr:colOff>238125</xdr:colOff>
                <xdr:row>262</xdr:row>
                <xdr:rowOff>19050</xdr:rowOff>
              </from>
              <to>
                <xdr:col>10</xdr:col>
                <xdr:colOff>685800</xdr:colOff>
                <xdr:row>263</xdr:row>
                <xdr:rowOff>66675</xdr:rowOff>
              </to>
            </anchor>
          </controlPr>
        </control>
      </mc:Choice>
      <mc:Fallback>
        <control shapeId="1502" r:id="rId201" name="ComboBox327"/>
      </mc:Fallback>
    </mc:AlternateContent>
    <mc:AlternateContent xmlns:mc="http://schemas.openxmlformats.org/markup-compatibility/2006">
      <mc:Choice Requires="x14">
        <control shapeId="1501" r:id="rId203" name="ComboBox326">
          <controlPr defaultSize="0" autoLine="0" autoPict="0" linkedCell="H254" listFillRange="A311:A320" r:id="rId204">
            <anchor moveWithCells="1">
              <from>
                <xdr:col>8</xdr:col>
                <xdr:colOff>238125</xdr:colOff>
                <xdr:row>260</xdr:row>
                <xdr:rowOff>76200</xdr:rowOff>
              </from>
              <to>
                <xdr:col>10</xdr:col>
                <xdr:colOff>685800</xdr:colOff>
                <xdr:row>261</xdr:row>
                <xdr:rowOff>123825</xdr:rowOff>
              </to>
            </anchor>
          </controlPr>
        </control>
      </mc:Choice>
      <mc:Fallback>
        <control shapeId="1501" r:id="rId203" name="ComboBox326"/>
      </mc:Fallback>
    </mc:AlternateContent>
    <mc:AlternateContent xmlns:mc="http://schemas.openxmlformats.org/markup-compatibility/2006">
      <mc:Choice Requires="x14">
        <control shapeId="1500" r:id="rId205" name="ComboBox325">
          <controlPr defaultSize="0" autoLine="0" autoPict="0" linkedCell="H253" listFillRange="A311:A320" r:id="rId206">
            <anchor moveWithCells="1">
              <from>
                <xdr:col>8</xdr:col>
                <xdr:colOff>238125</xdr:colOff>
                <xdr:row>259</xdr:row>
                <xdr:rowOff>66675</xdr:rowOff>
              </from>
              <to>
                <xdr:col>10</xdr:col>
                <xdr:colOff>685800</xdr:colOff>
                <xdr:row>260</xdr:row>
                <xdr:rowOff>114300</xdr:rowOff>
              </to>
            </anchor>
          </controlPr>
        </control>
      </mc:Choice>
      <mc:Fallback>
        <control shapeId="1500" r:id="rId205" name="ComboBox325"/>
      </mc:Fallback>
    </mc:AlternateContent>
    <mc:AlternateContent xmlns:mc="http://schemas.openxmlformats.org/markup-compatibility/2006">
      <mc:Choice Requires="x14">
        <control shapeId="1499" r:id="rId207" name="ComboBox324">
          <controlPr defaultSize="0" autoLine="0" autoPict="0" linkedCell="H252" listFillRange="A311:A320" r:id="rId7">
            <anchor moveWithCells="1">
              <from>
                <xdr:col>8</xdr:col>
                <xdr:colOff>238125</xdr:colOff>
                <xdr:row>258</xdr:row>
                <xdr:rowOff>57150</xdr:rowOff>
              </from>
              <to>
                <xdr:col>10</xdr:col>
                <xdr:colOff>685800</xdr:colOff>
                <xdr:row>259</xdr:row>
                <xdr:rowOff>104775</xdr:rowOff>
              </to>
            </anchor>
          </controlPr>
        </control>
      </mc:Choice>
      <mc:Fallback>
        <control shapeId="1499" r:id="rId207" name="ComboBox324"/>
      </mc:Fallback>
    </mc:AlternateContent>
    <mc:AlternateContent xmlns:mc="http://schemas.openxmlformats.org/markup-compatibility/2006">
      <mc:Choice Requires="x14">
        <control shapeId="1498" r:id="rId208" name="ComboBox323">
          <controlPr defaultSize="0" autoLine="0" autoPict="0" linkedCell="H251" listFillRange="A311:A320" r:id="rId209">
            <anchor moveWithCells="1">
              <from>
                <xdr:col>8</xdr:col>
                <xdr:colOff>238125</xdr:colOff>
                <xdr:row>258</xdr:row>
                <xdr:rowOff>0</xdr:rowOff>
              </from>
              <to>
                <xdr:col>10</xdr:col>
                <xdr:colOff>685800</xdr:colOff>
                <xdr:row>259</xdr:row>
                <xdr:rowOff>38100</xdr:rowOff>
              </to>
            </anchor>
          </controlPr>
        </control>
      </mc:Choice>
      <mc:Fallback>
        <control shapeId="1498" r:id="rId208" name="ComboBox323"/>
      </mc:Fallback>
    </mc:AlternateContent>
    <mc:AlternateContent xmlns:mc="http://schemas.openxmlformats.org/markup-compatibility/2006">
      <mc:Choice Requires="x14">
        <control shapeId="1497" r:id="rId210" name="ComboBox322">
          <controlPr defaultSize="0" autoLine="0" autoPict="0" linkedCell="H250" listFillRange="A311:A320" r:id="rId211">
            <anchor moveWithCells="1">
              <from>
                <xdr:col>8</xdr:col>
                <xdr:colOff>238125</xdr:colOff>
                <xdr:row>257</xdr:row>
                <xdr:rowOff>47625</xdr:rowOff>
              </from>
              <to>
                <xdr:col>10</xdr:col>
                <xdr:colOff>685800</xdr:colOff>
                <xdr:row>258</xdr:row>
                <xdr:rowOff>95250</xdr:rowOff>
              </to>
            </anchor>
          </controlPr>
        </control>
      </mc:Choice>
      <mc:Fallback>
        <control shapeId="1497" r:id="rId210" name="ComboBox322"/>
      </mc:Fallback>
    </mc:AlternateContent>
    <mc:AlternateContent xmlns:mc="http://schemas.openxmlformats.org/markup-compatibility/2006">
      <mc:Choice Requires="x14">
        <control shapeId="1496" r:id="rId212" name="ComboBox321">
          <controlPr defaultSize="0" autoLine="0" autoPict="0" linkedCell="H249" listFillRange="A311:A320" r:id="rId213">
            <anchor moveWithCells="1">
              <from>
                <xdr:col>8</xdr:col>
                <xdr:colOff>238125</xdr:colOff>
                <xdr:row>256</xdr:row>
                <xdr:rowOff>47625</xdr:rowOff>
              </from>
              <to>
                <xdr:col>10</xdr:col>
                <xdr:colOff>685800</xdr:colOff>
                <xdr:row>257</xdr:row>
                <xdr:rowOff>95250</xdr:rowOff>
              </to>
            </anchor>
          </controlPr>
        </control>
      </mc:Choice>
      <mc:Fallback>
        <control shapeId="1496" r:id="rId212" name="ComboBox321"/>
      </mc:Fallback>
    </mc:AlternateContent>
    <mc:AlternateContent xmlns:mc="http://schemas.openxmlformats.org/markup-compatibility/2006">
      <mc:Choice Requires="x14">
        <control shapeId="1495" r:id="rId214" name="ComboBox320">
          <controlPr defaultSize="0" autoLine="0" autoPict="0" linkedCell="H248" listFillRange="A311:A320" r:id="rId215">
            <anchor moveWithCells="1">
              <from>
                <xdr:col>8</xdr:col>
                <xdr:colOff>238125</xdr:colOff>
                <xdr:row>255</xdr:row>
                <xdr:rowOff>28575</xdr:rowOff>
              </from>
              <to>
                <xdr:col>10</xdr:col>
                <xdr:colOff>685800</xdr:colOff>
                <xdr:row>256</xdr:row>
                <xdr:rowOff>76200</xdr:rowOff>
              </to>
            </anchor>
          </controlPr>
        </control>
      </mc:Choice>
      <mc:Fallback>
        <control shapeId="1495" r:id="rId214" name="ComboBox320"/>
      </mc:Fallback>
    </mc:AlternateContent>
    <mc:AlternateContent xmlns:mc="http://schemas.openxmlformats.org/markup-compatibility/2006">
      <mc:Choice Requires="x14">
        <control shapeId="1494" r:id="rId216" name="ComboBox319">
          <controlPr defaultSize="0" autoLine="0" autoPict="0" linkedCell="H247" listFillRange="A311:A320" r:id="rId217">
            <anchor moveWithCells="1">
              <from>
                <xdr:col>8</xdr:col>
                <xdr:colOff>238125</xdr:colOff>
                <xdr:row>254</xdr:row>
                <xdr:rowOff>9525</xdr:rowOff>
              </from>
              <to>
                <xdr:col>10</xdr:col>
                <xdr:colOff>685800</xdr:colOff>
                <xdr:row>255</xdr:row>
                <xdr:rowOff>57150</xdr:rowOff>
              </to>
            </anchor>
          </controlPr>
        </control>
      </mc:Choice>
      <mc:Fallback>
        <control shapeId="1494" r:id="rId216" name="ComboBox319"/>
      </mc:Fallback>
    </mc:AlternateContent>
    <mc:AlternateContent xmlns:mc="http://schemas.openxmlformats.org/markup-compatibility/2006">
      <mc:Choice Requires="x14">
        <control shapeId="1493" r:id="rId218" name="ComboBox318">
          <controlPr defaultSize="0" autoLine="0" autoPict="0" linkedCell="#REF!" listFillRange="A311:A320" r:id="rId219">
            <anchor moveWithCells="1">
              <from>
                <xdr:col>8</xdr:col>
                <xdr:colOff>238125</xdr:colOff>
                <xdr:row>253</xdr:row>
                <xdr:rowOff>9525</xdr:rowOff>
              </from>
              <to>
                <xdr:col>10</xdr:col>
                <xdr:colOff>685800</xdr:colOff>
                <xdr:row>254</xdr:row>
                <xdr:rowOff>57150</xdr:rowOff>
              </to>
            </anchor>
          </controlPr>
        </control>
      </mc:Choice>
      <mc:Fallback>
        <control shapeId="1493" r:id="rId218" name="ComboBox318"/>
      </mc:Fallback>
    </mc:AlternateContent>
    <mc:AlternateContent xmlns:mc="http://schemas.openxmlformats.org/markup-compatibility/2006">
      <mc:Choice Requires="x14">
        <control shapeId="1492" r:id="rId220" name="ComboBox317">
          <controlPr defaultSize="0" autoLine="0" autoPict="0" linkedCell="#REF!" listFillRange="A311:A320" r:id="rId221">
            <anchor moveWithCells="1">
              <from>
                <xdr:col>8</xdr:col>
                <xdr:colOff>238125</xdr:colOff>
                <xdr:row>252</xdr:row>
                <xdr:rowOff>9525</xdr:rowOff>
              </from>
              <to>
                <xdr:col>10</xdr:col>
                <xdr:colOff>685800</xdr:colOff>
                <xdr:row>253</xdr:row>
                <xdr:rowOff>57150</xdr:rowOff>
              </to>
            </anchor>
          </controlPr>
        </control>
      </mc:Choice>
      <mc:Fallback>
        <control shapeId="1492" r:id="rId220" name="ComboBox317"/>
      </mc:Fallback>
    </mc:AlternateContent>
    <mc:AlternateContent xmlns:mc="http://schemas.openxmlformats.org/markup-compatibility/2006">
      <mc:Choice Requires="x14">
        <control shapeId="1491" r:id="rId222" name="ComboBox316">
          <controlPr defaultSize="0" autoLine="0" autoPict="0" linkedCell="#REF!" listFillRange="A311:A320" r:id="rId223">
            <anchor moveWithCells="1">
              <from>
                <xdr:col>8</xdr:col>
                <xdr:colOff>238125</xdr:colOff>
                <xdr:row>250</xdr:row>
                <xdr:rowOff>180975</xdr:rowOff>
              </from>
              <to>
                <xdr:col>10</xdr:col>
                <xdr:colOff>685800</xdr:colOff>
                <xdr:row>252</xdr:row>
                <xdr:rowOff>38100</xdr:rowOff>
              </to>
            </anchor>
          </controlPr>
        </control>
      </mc:Choice>
      <mc:Fallback>
        <control shapeId="1491" r:id="rId222" name="ComboBox316"/>
      </mc:Fallback>
    </mc:AlternateContent>
    <mc:AlternateContent xmlns:mc="http://schemas.openxmlformats.org/markup-compatibility/2006">
      <mc:Choice Requires="x14">
        <control shapeId="1490" r:id="rId224" name="ComboBox315">
          <controlPr defaultSize="0" autoLine="0" autoPict="0" linkedCell="#REF!" listFillRange="A311:A320" r:id="rId225">
            <anchor moveWithCells="1">
              <from>
                <xdr:col>8</xdr:col>
                <xdr:colOff>238125</xdr:colOff>
                <xdr:row>249</xdr:row>
                <xdr:rowOff>180975</xdr:rowOff>
              </from>
              <to>
                <xdr:col>10</xdr:col>
                <xdr:colOff>685800</xdr:colOff>
                <xdr:row>251</xdr:row>
                <xdr:rowOff>38100</xdr:rowOff>
              </to>
            </anchor>
          </controlPr>
        </control>
      </mc:Choice>
      <mc:Fallback>
        <control shapeId="1490" r:id="rId224" name="ComboBox315"/>
      </mc:Fallback>
    </mc:AlternateContent>
    <mc:AlternateContent xmlns:mc="http://schemas.openxmlformats.org/markup-compatibility/2006">
      <mc:Choice Requires="x14">
        <control shapeId="1489" r:id="rId226" name="ComboBox314">
          <controlPr defaultSize="0" autoLine="0" autoPict="0" linkedCell="#REF!" listFillRange="A311:A320" r:id="rId227">
            <anchor moveWithCells="1">
              <from>
                <xdr:col>8</xdr:col>
                <xdr:colOff>238125</xdr:colOff>
                <xdr:row>248</xdr:row>
                <xdr:rowOff>161925</xdr:rowOff>
              </from>
              <to>
                <xdr:col>10</xdr:col>
                <xdr:colOff>685800</xdr:colOff>
                <xdr:row>250</xdr:row>
                <xdr:rowOff>19050</xdr:rowOff>
              </to>
            </anchor>
          </controlPr>
        </control>
      </mc:Choice>
      <mc:Fallback>
        <control shapeId="1489" r:id="rId226" name="ComboBox314"/>
      </mc:Fallback>
    </mc:AlternateContent>
    <mc:AlternateContent xmlns:mc="http://schemas.openxmlformats.org/markup-compatibility/2006">
      <mc:Choice Requires="x14">
        <control shapeId="1488" r:id="rId228" name="ComboBox313">
          <controlPr defaultSize="0" autoLine="0" autoPict="0" linkedCell="H246" listFillRange="A311:A320" r:id="rId7">
            <anchor moveWithCells="1">
              <from>
                <xdr:col>8</xdr:col>
                <xdr:colOff>238125</xdr:colOff>
                <xdr:row>247</xdr:row>
                <xdr:rowOff>161925</xdr:rowOff>
              </from>
              <to>
                <xdr:col>10</xdr:col>
                <xdr:colOff>685800</xdr:colOff>
                <xdr:row>249</xdr:row>
                <xdr:rowOff>9525</xdr:rowOff>
              </to>
            </anchor>
          </controlPr>
        </control>
      </mc:Choice>
      <mc:Fallback>
        <control shapeId="1488" r:id="rId228" name="ComboBox313"/>
      </mc:Fallback>
    </mc:AlternateContent>
    <mc:AlternateContent xmlns:mc="http://schemas.openxmlformats.org/markup-compatibility/2006">
      <mc:Choice Requires="x14">
        <control shapeId="1487" r:id="rId229" name="ComboBox312">
          <controlPr defaultSize="0" autoLine="0" autoPict="0" linkedCell="H245" listFillRange="A311:A320" r:id="rId230">
            <anchor moveWithCells="1">
              <from>
                <xdr:col>8</xdr:col>
                <xdr:colOff>238125</xdr:colOff>
                <xdr:row>246</xdr:row>
                <xdr:rowOff>152400</xdr:rowOff>
              </from>
              <to>
                <xdr:col>10</xdr:col>
                <xdr:colOff>685800</xdr:colOff>
                <xdr:row>248</xdr:row>
                <xdr:rowOff>0</xdr:rowOff>
              </to>
            </anchor>
          </controlPr>
        </control>
      </mc:Choice>
      <mc:Fallback>
        <control shapeId="1487" r:id="rId229" name="ComboBox312"/>
      </mc:Fallback>
    </mc:AlternateContent>
    <mc:AlternateContent xmlns:mc="http://schemas.openxmlformats.org/markup-compatibility/2006">
      <mc:Choice Requires="x14">
        <control shapeId="1486" r:id="rId231" name="ComboBox311">
          <controlPr defaultSize="0" autoLine="0" autoPict="0" linkedCell="H243" listFillRange="A311:A320" r:id="rId232">
            <anchor moveWithCells="1">
              <from>
                <xdr:col>8</xdr:col>
                <xdr:colOff>238125</xdr:colOff>
                <xdr:row>246</xdr:row>
                <xdr:rowOff>0</xdr:rowOff>
              </from>
              <to>
                <xdr:col>10</xdr:col>
                <xdr:colOff>685800</xdr:colOff>
                <xdr:row>247</xdr:row>
                <xdr:rowOff>47625</xdr:rowOff>
              </to>
            </anchor>
          </controlPr>
        </control>
      </mc:Choice>
      <mc:Fallback>
        <control shapeId="1486" r:id="rId231" name="ComboBox311"/>
      </mc:Fallback>
    </mc:AlternateContent>
    <mc:AlternateContent xmlns:mc="http://schemas.openxmlformats.org/markup-compatibility/2006">
      <mc:Choice Requires="x14">
        <control shapeId="1485" r:id="rId233" name="ComboBox299">
          <controlPr defaultSize="0" autoLine="0" autoPict="0" linkedCell="H242" listFillRange="A311:A320" r:id="rId234">
            <anchor moveWithCells="1">
              <from>
                <xdr:col>8</xdr:col>
                <xdr:colOff>238125</xdr:colOff>
                <xdr:row>246</xdr:row>
                <xdr:rowOff>0</xdr:rowOff>
              </from>
              <to>
                <xdr:col>10</xdr:col>
                <xdr:colOff>685800</xdr:colOff>
                <xdr:row>247</xdr:row>
                <xdr:rowOff>47625</xdr:rowOff>
              </to>
            </anchor>
          </controlPr>
        </control>
      </mc:Choice>
      <mc:Fallback>
        <control shapeId="1485" r:id="rId233" name="ComboBox299"/>
      </mc:Fallback>
    </mc:AlternateContent>
    <mc:AlternateContent xmlns:mc="http://schemas.openxmlformats.org/markup-compatibility/2006">
      <mc:Choice Requires="x14">
        <control shapeId="1484" r:id="rId235" name="ComboBox200">
          <controlPr defaultSize="0" autoLine="0" autoPict="0" linkedCell="H241" listFillRange="A311:A320" r:id="rId236">
            <anchor moveWithCells="1">
              <from>
                <xdr:col>8</xdr:col>
                <xdr:colOff>238125</xdr:colOff>
                <xdr:row>246</xdr:row>
                <xdr:rowOff>0</xdr:rowOff>
              </from>
              <to>
                <xdr:col>10</xdr:col>
                <xdr:colOff>685800</xdr:colOff>
                <xdr:row>247</xdr:row>
                <xdr:rowOff>47625</xdr:rowOff>
              </to>
            </anchor>
          </controlPr>
        </control>
      </mc:Choice>
      <mc:Fallback>
        <control shapeId="1484" r:id="rId235" name="ComboBox200"/>
      </mc:Fallback>
    </mc:AlternateContent>
    <mc:AlternateContent xmlns:mc="http://schemas.openxmlformats.org/markup-compatibility/2006">
      <mc:Choice Requires="x14">
        <control shapeId="1483" r:id="rId237" name="ComboBox199">
          <controlPr defaultSize="0" autoLine="0" autoPict="0" linkedCell="H240" listFillRange="A311:A320" r:id="rId238">
            <anchor moveWithCells="1">
              <from>
                <xdr:col>8</xdr:col>
                <xdr:colOff>238125</xdr:colOff>
                <xdr:row>246</xdr:row>
                <xdr:rowOff>0</xdr:rowOff>
              </from>
              <to>
                <xdr:col>10</xdr:col>
                <xdr:colOff>685800</xdr:colOff>
                <xdr:row>247</xdr:row>
                <xdr:rowOff>47625</xdr:rowOff>
              </to>
            </anchor>
          </controlPr>
        </control>
      </mc:Choice>
      <mc:Fallback>
        <control shapeId="1483" r:id="rId237" name="ComboBox199"/>
      </mc:Fallback>
    </mc:AlternateContent>
    <mc:AlternateContent xmlns:mc="http://schemas.openxmlformats.org/markup-compatibility/2006">
      <mc:Choice Requires="x14">
        <control shapeId="1482" r:id="rId239" name="ComboBox198">
          <controlPr defaultSize="0" autoLine="0" autoPict="0" linkedCell="H239" listFillRange="A311:A320" r:id="rId7">
            <anchor moveWithCells="1">
              <from>
                <xdr:col>8</xdr:col>
                <xdr:colOff>238125</xdr:colOff>
                <xdr:row>246</xdr:row>
                <xdr:rowOff>0</xdr:rowOff>
              </from>
              <to>
                <xdr:col>10</xdr:col>
                <xdr:colOff>685800</xdr:colOff>
                <xdr:row>247</xdr:row>
                <xdr:rowOff>47625</xdr:rowOff>
              </to>
            </anchor>
          </controlPr>
        </control>
      </mc:Choice>
      <mc:Fallback>
        <control shapeId="1482" r:id="rId239" name="ComboBox198"/>
      </mc:Fallback>
    </mc:AlternateContent>
    <mc:AlternateContent xmlns:mc="http://schemas.openxmlformats.org/markup-compatibility/2006">
      <mc:Choice Requires="x14">
        <control shapeId="1481" r:id="rId240" name="ComboBox197">
          <controlPr defaultSize="0" autoLine="0" autoPict="0" linkedCell="H237" listFillRange="A311:A320" r:id="rId241">
            <anchor moveWithCells="1">
              <from>
                <xdr:col>8</xdr:col>
                <xdr:colOff>238125</xdr:colOff>
                <xdr:row>245</xdr:row>
                <xdr:rowOff>114300</xdr:rowOff>
              </from>
              <to>
                <xdr:col>10</xdr:col>
                <xdr:colOff>685800</xdr:colOff>
                <xdr:row>246</xdr:row>
                <xdr:rowOff>161925</xdr:rowOff>
              </to>
            </anchor>
          </controlPr>
        </control>
      </mc:Choice>
      <mc:Fallback>
        <control shapeId="1481" r:id="rId240" name="ComboBox197"/>
      </mc:Fallback>
    </mc:AlternateContent>
    <mc:AlternateContent xmlns:mc="http://schemas.openxmlformats.org/markup-compatibility/2006">
      <mc:Choice Requires="x14">
        <control shapeId="1480" r:id="rId242" name="ComboBox196">
          <controlPr defaultSize="0" autoLine="0" autoPict="0" linkedCell="H236" listFillRange="A311:A320" r:id="rId243">
            <anchor moveWithCells="1">
              <from>
                <xdr:col>8</xdr:col>
                <xdr:colOff>238125</xdr:colOff>
                <xdr:row>244</xdr:row>
                <xdr:rowOff>104775</xdr:rowOff>
              </from>
              <to>
                <xdr:col>10</xdr:col>
                <xdr:colOff>685800</xdr:colOff>
                <xdr:row>245</xdr:row>
                <xdr:rowOff>152400</xdr:rowOff>
              </to>
            </anchor>
          </controlPr>
        </control>
      </mc:Choice>
      <mc:Fallback>
        <control shapeId="1480" r:id="rId242" name="ComboBox196"/>
      </mc:Fallback>
    </mc:AlternateContent>
    <mc:AlternateContent xmlns:mc="http://schemas.openxmlformats.org/markup-compatibility/2006">
      <mc:Choice Requires="x14">
        <control shapeId="1479" r:id="rId244" name="ComboBox195">
          <controlPr defaultSize="0" autoLine="0" autoPict="0" linkedCell="H235" listFillRange="A311:A320" r:id="rId245">
            <anchor moveWithCells="1">
              <from>
                <xdr:col>8</xdr:col>
                <xdr:colOff>238125</xdr:colOff>
                <xdr:row>242</xdr:row>
                <xdr:rowOff>104775</xdr:rowOff>
              </from>
              <to>
                <xdr:col>10</xdr:col>
                <xdr:colOff>685800</xdr:colOff>
                <xdr:row>243</xdr:row>
                <xdr:rowOff>152400</xdr:rowOff>
              </to>
            </anchor>
          </controlPr>
        </control>
      </mc:Choice>
      <mc:Fallback>
        <control shapeId="1479" r:id="rId244" name="ComboBox195"/>
      </mc:Fallback>
    </mc:AlternateContent>
    <mc:AlternateContent xmlns:mc="http://schemas.openxmlformats.org/markup-compatibility/2006">
      <mc:Choice Requires="x14">
        <control shapeId="1478" r:id="rId246" name="ComboBox194">
          <controlPr defaultSize="0" autoLine="0" autoPict="0" linkedCell="H234" listFillRange="A311:A320" r:id="rId247">
            <anchor moveWithCells="1">
              <from>
                <xdr:col>8</xdr:col>
                <xdr:colOff>238125</xdr:colOff>
                <xdr:row>241</xdr:row>
                <xdr:rowOff>104775</xdr:rowOff>
              </from>
              <to>
                <xdr:col>10</xdr:col>
                <xdr:colOff>685800</xdr:colOff>
                <xdr:row>242</xdr:row>
                <xdr:rowOff>152400</xdr:rowOff>
              </to>
            </anchor>
          </controlPr>
        </control>
      </mc:Choice>
      <mc:Fallback>
        <control shapeId="1478" r:id="rId246" name="ComboBox194"/>
      </mc:Fallback>
    </mc:AlternateContent>
    <mc:AlternateContent xmlns:mc="http://schemas.openxmlformats.org/markup-compatibility/2006">
      <mc:Choice Requires="x14">
        <control shapeId="1477" r:id="rId248" name="ComboBox193">
          <controlPr defaultSize="0" autoLine="0" autoPict="0" linkedCell="H233" listFillRange="A311:A320" r:id="rId249">
            <anchor moveWithCells="1">
              <from>
                <xdr:col>8</xdr:col>
                <xdr:colOff>238125</xdr:colOff>
                <xdr:row>240</xdr:row>
                <xdr:rowOff>85725</xdr:rowOff>
              </from>
              <to>
                <xdr:col>10</xdr:col>
                <xdr:colOff>685800</xdr:colOff>
                <xdr:row>241</xdr:row>
                <xdr:rowOff>123825</xdr:rowOff>
              </to>
            </anchor>
          </controlPr>
        </control>
      </mc:Choice>
      <mc:Fallback>
        <control shapeId="1477" r:id="rId248" name="ComboBox193"/>
      </mc:Fallback>
    </mc:AlternateContent>
    <mc:AlternateContent xmlns:mc="http://schemas.openxmlformats.org/markup-compatibility/2006">
      <mc:Choice Requires="x14">
        <control shapeId="1476" r:id="rId250" name="ComboBox192">
          <controlPr defaultSize="0" autoLine="0" autoPict="0" linkedCell="H232" listFillRange="A311:A320" r:id="rId7">
            <anchor moveWithCells="1">
              <from>
                <xdr:col>8</xdr:col>
                <xdr:colOff>238125</xdr:colOff>
                <xdr:row>239</xdr:row>
                <xdr:rowOff>76200</xdr:rowOff>
              </from>
              <to>
                <xdr:col>10</xdr:col>
                <xdr:colOff>685800</xdr:colOff>
                <xdr:row>240</xdr:row>
                <xdr:rowOff>114300</xdr:rowOff>
              </to>
            </anchor>
          </controlPr>
        </control>
      </mc:Choice>
      <mc:Fallback>
        <control shapeId="1476" r:id="rId250" name="ComboBox192"/>
      </mc:Fallback>
    </mc:AlternateContent>
    <mc:AlternateContent xmlns:mc="http://schemas.openxmlformats.org/markup-compatibility/2006">
      <mc:Choice Requires="x14">
        <control shapeId="1475" r:id="rId251" name="ComboBox191">
          <controlPr defaultSize="0" autoLine="0" autoPict="0" linkedCell="H231" listFillRange="A311:A320" r:id="rId252">
            <anchor moveWithCells="1">
              <from>
                <xdr:col>8</xdr:col>
                <xdr:colOff>238125</xdr:colOff>
                <xdr:row>238</xdr:row>
                <xdr:rowOff>76200</xdr:rowOff>
              </from>
              <to>
                <xdr:col>10</xdr:col>
                <xdr:colOff>685800</xdr:colOff>
                <xdr:row>239</xdr:row>
                <xdr:rowOff>123825</xdr:rowOff>
              </to>
            </anchor>
          </controlPr>
        </control>
      </mc:Choice>
      <mc:Fallback>
        <control shapeId="1475" r:id="rId251" name="ComboBox191"/>
      </mc:Fallback>
    </mc:AlternateContent>
    <mc:AlternateContent xmlns:mc="http://schemas.openxmlformats.org/markup-compatibility/2006">
      <mc:Choice Requires="x14">
        <control shapeId="1474" r:id="rId253" name="ComboBox189">
          <controlPr defaultSize="0" autoLine="0" autoPict="0" linkedCell="H230" listFillRange="A311:A320" r:id="rId254">
            <anchor moveWithCells="1">
              <from>
                <xdr:col>8</xdr:col>
                <xdr:colOff>238125</xdr:colOff>
                <xdr:row>236</xdr:row>
                <xdr:rowOff>76200</xdr:rowOff>
              </from>
              <to>
                <xdr:col>10</xdr:col>
                <xdr:colOff>685800</xdr:colOff>
                <xdr:row>237</xdr:row>
                <xdr:rowOff>123825</xdr:rowOff>
              </to>
            </anchor>
          </controlPr>
        </control>
      </mc:Choice>
      <mc:Fallback>
        <control shapeId="1474" r:id="rId253" name="ComboBox189"/>
      </mc:Fallback>
    </mc:AlternateContent>
    <mc:AlternateContent xmlns:mc="http://schemas.openxmlformats.org/markup-compatibility/2006">
      <mc:Choice Requires="x14">
        <control shapeId="1473" r:id="rId255" name="ComboBox188">
          <controlPr defaultSize="0" autoLine="0" autoPict="0" linkedCell="H229" listFillRange="A311:A320" r:id="rId256">
            <anchor moveWithCells="1">
              <from>
                <xdr:col>8</xdr:col>
                <xdr:colOff>238125</xdr:colOff>
                <xdr:row>235</xdr:row>
                <xdr:rowOff>47625</xdr:rowOff>
              </from>
              <to>
                <xdr:col>10</xdr:col>
                <xdr:colOff>685800</xdr:colOff>
                <xdr:row>236</xdr:row>
                <xdr:rowOff>95250</xdr:rowOff>
              </to>
            </anchor>
          </controlPr>
        </control>
      </mc:Choice>
      <mc:Fallback>
        <control shapeId="1473" r:id="rId255" name="ComboBox188"/>
      </mc:Fallback>
    </mc:AlternateContent>
    <mc:AlternateContent xmlns:mc="http://schemas.openxmlformats.org/markup-compatibility/2006">
      <mc:Choice Requires="x14">
        <control shapeId="1472" r:id="rId257" name="ComboBox187">
          <controlPr defaultSize="0" autoLine="0" autoPict="0" linkedCell="H228" listFillRange="A311:A320" r:id="rId258">
            <anchor moveWithCells="1">
              <from>
                <xdr:col>8</xdr:col>
                <xdr:colOff>238125</xdr:colOff>
                <xdr:row>234</xdr:row>
                <xdr:rowOff>47625</xdr:rowOff>
              </from>
              <to>
                <xdr:col>10</xdr:col>
                <xdr:colOff>685800</xdr:colOff>
                <xdr:row>235</xdr:row>
                <xdr:rowOff>95250</xdr:rowOff>
              </to>
            </anchor>
          </controlPr>
        </control>
      </mc:Choice>
      <mc:Fallback>
        <control shapeId="1472" r:id="rId257" name="ComboBox187"/>
      </mc:Fallback>
    </mc:AlternateContent>
    <mc:AlternateContent xmlns:mc="http://schemas.openxmlformats.org/markup-compatibility/2006">
      <mc:Choice Requires="x14">
        <control shapeId="1471" r:id="rId259" name="ComboBox186">
          <controlPr defaultSize="0" autoLine="0" autoPict="0" linkedCell="H227" listFillRange="A311:A320" r:id="rId7">
            <anchor moveWithCells="1">
              <from>
                <xdr:col>8</xdr:col>
                <xdr:colOff>238125</xdr:colOff>
                <xdr:row>233</xdr:row>
                <xdr:rowOff>47625</xdr:rowOff>
              </from>
              <to>
                <xdr:col>10</xdr:col>
                <xdr:colOff>685800</xdr:colOff>
                <xdr:row>234</xdr:row>
                <xdr:rowOff>85725</xdr:rowOff>
              </to>
            </anchor>
          </controlPr>
        </control>
      </mc:Choice>
      <mc:Fallback>
        <control shapeId="1471" r:id="rId259" name="ComboBox186"/>
      </mc:Fallback>
    </mc:AlternateContent>
    <mc:AlternateContent xmlns:mc="http://schemas.openxmlformats.org/markup-compatibility/2006">
      <mc:Choice Requires="x14">
        <control shapeId="1470" r:id="rId260" name="ComboBox185">
          <controlPr defaultSize="0" autoLine="0" autoPict="0" linkedCell="H155" listFillRange="A311:A320" r:id="rId261">
            <anchor moveWithCells="1">
              <from>
                <xdr:col>8</xdr:col>
                <xdr:colOff>238125</xdr:colOff>
                <xdr:row>158</xdr:row>
                <xdr:rowOff>161925</xdr:rowOff>
              </from>
              <to>
                <xdr:col>10</xdr:col>
                <xdr:colOff>685800</xdr:colOff>
                <xdr:row>160</xdr:row>
                <xdr:rowOff>19050</xdr:rowOff>
              </to>
            </anchor>
          </controlPr>
        </control>
      </mc:Choice>
      <mc:Fallback>
        <control shapeId="1470" r:id="rId260" name="ComboBox185"/>
      </mc:Fallback>
    </mc:AlternateContent>
    <mc:AlternateContent xmlns:mc="http://schemas.openxmlformats.org/markup-compatibility/2006">
      <mc:Choice Requires="x14">
        <control shapeId="1469" r:id="rId262" name="ComboBox310">
          <controlPr locked="0" defaultSize="0" autoLine="0" autoPict="0" linkedCell="H285"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469" r:id="rId262" name="ComboBox310"/>
      </mc:Fallback>
    </mc:AlternateContent>
    <mc:AlternateContent xmlns:mc="http://schemas.openxmlformats.org/markup-compatibility/2006">
      <mc:Choice Requires="x14">
        <control shapeId="1468" r:id="rId263" name="ComboBox309">
          <controlPr locked="0" defaultSize="0" autoLine="0" autoPict="0" linkedCell="H284"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468" r:id="rId263" name="ComboBox309"/>
      </mc:Fallback>
    </mc:AlternateContent>
    <mc:AlternateContent xmlns:mc="http://schemas.openxmlformats.org/markup-compatibility/2006">
      <mc:Choice Requires="x14">
        <control shapeId="1467" r:id="rId264" name="ComboBox308">
          <controlPr locked="0" defaultSize="0" autoLine="0" autoPict="0" linkedCell="H283"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467" r:id="rId264" name="ComboBox308"/>
      </mc:Fallback>
    </mc:AlternateContent>
    <mc:AlternateContent xmlns:mc="http://schemas.openxmlformats.org/markup-compatibility/2006">
      <mc:Choice Requires="x14">
        <control shapeId="1466" r:id="rId265" name="ComboBox307">
          <controlPr locked="0" defaultSize="0" autoLine="0" autoPict="0" linkedCell="H282"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466" r:id="rId265" name="ComboBox307"/>
      </mc:Fallback>
    </mc:AlternateContent>
    <mc:AlternateContent xmlns:mc="http://schemas.openxmlformats.org/markup-compatibility/2006">
      <mc:Choice Requires="x14">
        <control shapeId="1465" r:id="rId266" name="ComboBox306">
          <controlPr defaultSize="0" autoLine="0" autoPict="0" linkedCell="H281"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465" r:id="rId266" name="ComboBox306"/>
      </mc:Fallback>
    </mc:AlternateContent>
    <mc:AlternateContent xmlns:mc="http://schemas.openxmlformats.org/markup-compatibility/2006">
      <mc:Choice Requires="x14">
        <control shapeId="1464" r:id="rId267" name="ComboBox305">
          <controlPr locked="0" defaultSize="0" autoLine="0" autoPict="0" linkedCell="H280"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464" r:id="rId267" name="ComboBox305"/>
      </mc:Fallback>
    </mc:AlternateContent>
    <mc:AlternateContent xmlns:mc="http://schemas.openxmlformats.org/markup-compatibility/2006">
      <mc:Choice Requires="x14">
        <control shapeId="1463" r:id="rId268" name="ComboBox304">
          <controlPr locked="0" defaultSize="0" autoLine="0" autoPict="0" linkedCell="H279"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463" r:id="rId268" name="ComboBox304"/>
      </mc:Fallback>
    </mc:AlternateContent>
    <mc:AlternateContent xmlns:mc="http://schemas.openxmlformats.org/markup-compatibility/2006">
      <mc:Choice Requires="x14">
        <control shapeId="1462" r:id="rId269" name="ComboBox303">
          <controlPr locked="0" defaultSize="0" autoLine="0" autoPict="0" linkedCell="H278"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462" r:id="rId269" name="ComboBox303"/>
      </mc:Fallback>
    </mc:AlternateContent>
    <mc:AlternateContent xmlns:mc="http://schemas.openxmlformats.org/markup-compatibility/2006">
      <mc:Choice Requires="x14">
        <control shapeId="1461" r:id="rId270" name="ComboBox302">
          <controlPr locked="0" defaultSize="0" autoLine="0" autoPict="0" linkedCell="H277"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461" r:id="rId270" name="ComboBox302"/>
      </mc:Fallback>
    </mc:AlternateContent>
    <mc:AlternateContent xmlns:mc="http://schemas.openxmlformats.org/markup-compatibility/2006">
      <mc:Choice Requires="x14">
        <control shapeId="1460" r:id="rId271" name="ComboBox301">
          <controlPr locked="0" defaultSize="0" autoLine="0" autoPict="0" linkedCell="H276"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460" r:id="rId271" name="ComboBox301"/>
      </mc:Fallback>
    </mc:AlternateContent>
    <mc:AlternateContent xmlns:mc="http://schemas.openxmlformats.org/markup-compatibility/2006">
      <mc:Choice Requires="x14">
        <control shapeId="1459" r:id="rId272" name="ComboBox300">
          <controlPr locked="0" defaultSize="0" autoLine="0" autoPict="0" linkedCell="H275"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459" r:id="rId272" name="ComboBox300"/>
      </mc:Fallback>
    </mc:AlternateContent>
    <mc:AlternateContent xmlns:mc="http://schemas.openxmlformats.org/markup-compatibility/2006">
      <mc:Choice Requires="x14">
        <control shapeId="1457" r:id="rId273" name="ComboBox298">
          <controlPr locked="0" defaultSize="0" autoLine="0" autoPict="0" linkedCell="H273"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457" r:id="rId273" name="ComboBox298"/>
      </mc:Fallback>
    </mc:AlternateContent>
    <mc:AlternateContent xmlns:mc="http://schemas.openxmlformats.org/markup-compatibility/2006">
      <mc:Choice Requires="x14">
        <control shapeId="1456" r:id="rId274" name="ComboBox297">
          <controlPr locked="0" defaultSize="0" autoLine="0" autoPict="0" linkedCell="H272"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456" r:id="rId274" name="ComboBox297"/>
      </mc:Fallback>
    </mc:AlternateContent>
    <mc:AlternateContent xmlns:mc="http://schemas.openxmlformats.org/markup-compatibility/2006">
      <mc:Choice Requires="x14">
        <control shapeId="1455" r:id="rId275" name="ComboBox296">
          <controlPr locked="0" defaultSize="0" autoLine="0" autoPict="0" linkedCell="H271"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455" r:id="rId275" name="ComboBox296"/>
      </mc:Fallback>
    </mc:AlternateContent>
    <mc:AlternateContent xmlns:mc="http://schemas.openxmlformats.org/markup-compatibility/2006">
      <mc:Choice Requires="x14">
        <control shapeId="1454" r:id="rId276" name="ComboBox295">
          <controlPr locked="0" defaultSize="0" autoLine="0" autoPict="0" linkedCell="H270"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454" r:id="rId276" name="ComboBox295"/>
      </mc:Fallback>
    </mc:AlternateContent>
    <mc:AlternateContent xmlns:mc="http://schemas.openxmlformats.org/markup-compatibility/2006">
      <mc:Choice Requires="x14">
        <control shapeId="1453" r:id="rId277" name="ComboBox294">
          <controlPr locked="0" defaultSize="0" autoLine="0" autoPict="0" linkedCell="H269"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453" r:id="rId277" name="ComboBox294"/>
      </mc:Fallback>
    </mc:AlternateContent>
    <mc:AlternateContent xmlns:mc="http://schemas.openxmlformats.org/markup-compatibility/2006">
      <mc:Choice Requires="x14">
        <control shapeId="1452" r:id="rId278" name="ComboBox293">
          <controlPr defaultSize="0" autoLine="0" autoPict="0" linkedCell="H70" listFillRange="A311:A320" r:id="rId279">
            <anchor moveWithCells="1">
              <from>
                <xdr:col>8</xdr:col>
                <xdr:colOff>238125</xdr:colOff>
                <xdr:row>71</xdr:row>
                <xdr:rowOff>133350</xdr:rowOff>
              </from>
              <to>
                <xdr:col>10</xdr:col>
                <xdr:colOff>685800</xdr:colOff>
                <xdr:row>73</xdr:row>
                <xdr:rowOff>57150</xdr:rowOff>
              </to>
            </anchor>
          </controlPr>
        </control>
      </mc:Choice>
      <mc:Fallback>
        <control shapeId="1452" r:id="rId278" name="ComboBox293"/>
      </mc:Fallback>
    </mc:AlternateContent>
    <mc:AlternateContent xmlns:mc="http://schemas.openxmlformats.org/markup-compatibility/2006">
      <mc:Choice Requires="x14">
        <control shapeId="1451" r:id="rId280" name="ComboBox292">
          <controlPr defaultSize="0" autoLine="0" autoPict="0" linkedCell="#REF!" listFillRange="A311:A320" r:id="rId7">
            <anchor moveWithCells="1">
              <from>
                <xdr:col>8</xdr:col>
                <xdr:colOff>238125</xdr:colOff>
                <xdr:row>70</xdr:row>
                <xdr:rowOff>123825</xdr:rowOff>
              </from>
              <to>
                <xdr:col>10</xdr:col>
                <xdr:colOff>685800</xdr:colOff>
                <xdr:row>71</xdr:row>
                <xdr:rowOff>161925</xdr:rowOff>
              </to>
            </anchor>
          </controlPr>
        </control>
      </mc:Choice>
      <mc:Fallback>
        <control shapeId="1451" r:id="rId280" name="ComboBox292"/>
      </mc:Fallback>
    </mc:AlternateContent>
    <mc:AlternateContent xmlns:mc="http://schemas.openxmlformats.org/markup-compatibility/2006">
      <mc:Choice Requires="x14">
        <control shapeId="1450" r:id="rId281" name="ComboBox291">
          <controlPr defaultSize="0" autoLine="0" autoPict="0" linkedCell="#REF!" listFillRange="A311:A320" r:id="rId7">
            <anchor moveWithCells="1">
              <from>
                <xdr:col>8</xdr:col>
                <xdr:colOff>238125</xdr:colOff>
                <xdr:row>70</xdr:row>
                <xdr:rowOff>95250</xdr:rowOff>
              </from>
              <to>
                <xdr:col>10</xdr:col>
                <xdr:colOff>685800</xdr:colOff>
                <xdr:row>71</xdr:row>
                <xdr:rowOff>123825</xdr:rowOff>
              </to>
            </anchor>
          </controlPr>
        </control>
      </mc:Choice>
      <mc:Fallback>
        <control shapeId="1450" r:id="rId281" name="ComboBox291"/>
      </mc:Fallback>
    </mc:AlternateContent>
    <mc:AlternateContent xmlns:mc="http://schemas.openxmlformats.org/markup-compatibility/2006">
      <mc:Choice Requires="x14">
        <control shapeId="1449" r:id="rId282" name="ComboBox290">
          <controlPr defaultSize="0" autoLine="0" autoPict="0" linkedCell="#REF!" listFillRange="A311:A320" r:id="rId7">
            <anchor moveWithCells="1">
              <from>
                <xdr:col>8</xdr:col>
                <xdr:colOff>238125</xdr:colOff>
                <xdr:row>70</xdr:row>
                <xdr:rowOff>95250</xdr:rowOff>
              </from>
              <to>
                <xdr:col>10</xdr:col>
                <xdr:colOff>685800</xdr:colOff>
                <xdr:row>71</xdr:row>
                <xdr:rowOff>123825</xdr:rowOff>
              </to>
            </anchor>
          </controlPr>
        </control>
      </mc:Choice>
      <mc:Fallback>
        <control shapeId="1449" r:id="rId282" name="ComboBox290"/>
      </mc:Fallback>
    </mc:AlternateContent>
    <mc:AlternateContent xmlns:mc="http://schemas.openxmlformats.org/markup-compatibility/2006">
      <mc:Choice Requires="x14">
        <control shapeId="1448" r:id="rId283" name="ComboBox289">
          <controlPr defaultSize="0" autoLine="0" autoPict="0" linkedCell="#REF!" listFillRange="A311:A320" r:id="rId7">
            <anchor moveWithCells="1">
              <from>
                <xdr:col>8</xdr:col>
                <xdr:colOff>238125</xdr:colOff>
                <xdr:row>70</xdr:row>
                <xdr:rowOff>95250</xdr:rowOff>
              </from>
              <to>
                <xdr:col>10</xdr:col>
                <xdr:colOff>685800</xdr:colOff>
                <xdr:row>71</xdr:row>
                <xdr:rowOff>123825</xdr:rowOff>
              </to>
            </anchor>
          </controlPr>
        </control>
      </mc:Choice>
      <mc:Fallback>
        <control shapeId="1448" r:id="rId283" name="ComboBox289"/>
      </mc:Fallback>
    </mc:AlternateContent>
    <mc:AlternateContent xmlns:mc="http://schemas.openxmlformats.org/markup-compatibility/2006">
      <mc:Choice Requires="x14">
        <control shapeId="1447" r:id="rId284" name="ComboBox288">
          <controlPr defaultSize="0" autoLine="0" autoPict="0" linkedCell="#REF!" listFillRange="A311:A320" r:id="rId7">
            <anchor moveWithCells="1">
              <from>
                <xdr:col>8</xdr:col>
                <xdr:colOff>238125</xdr:colOff>
                <xdr:row>70</xdr:row>
                <xdr:rowOff>95250</xdr:rowOff>
              </from>
              <to>
                <xdr:col>10</xdr:col>
                <xdr:colOff>685800</xdr:colOff>
                <xdr:row>71</xdr:row>
                <xdr:rowOff>123825</xdr:rowOff>
              </to>
            </anchor>
          </controlPr>
        </control>
      </mc:Choice>
      <mc:Fallback>
        <control shapeId="1447" r:id="rId284" name="ComboBox288"/>
      </mc:Fallback>
    </mc:AlternateContent>
    <mc:AlternateContent xmlns:mc="http://schemas.openxmlformats.org/markup-compatibility/2006">
      <mc:Choice Requires="x14">
        <control shapeId="1446" r:id="rId285" name="ComboBox287">
          <controlPr defaultSize="0" autoLine="0" autoPict="0" linkedCell="#REF!" listFillRange="A311:A320" r:id="rId7">
            <anchor moveWithCells="1">
              <from>
                <xdr:col>8</xdr:col>
                <xdr:colOff>238125</xdr:colOff>
                <xdr:row>70</xdr:row>
                <xdr:rowOff>95250</xdr:rowOff>
              </from>
              <to>
                <xdr:col>10</xdr:col>
                <xdr:colOff>685800</xdr:colOff>
                <xdr:row>71</xdr:row>
                <xdr:rowOff>123825</xdr:rowOff>
              </to>
            </anchor>
          </controlPr>
        </control>
      </mc:Choice>
      <mc:Fallback>
        <control shapeId="1446" r:id="rId285" name="ComboBox287"/>
      </mc:Fallback>
    </mc:AlternateContent>
    <mc:AlternateContent xmlns:mc="http://schemas.openxmlformats.org/markup-compatibility/2006">
      <mc:Choice Requires="x14">
        <control shapeId="1445" r:id="rId286" name="ComboBox286">
          <controlPr defaultSize="0" autoLine="0" autoPict="0" linkedCell="#REF!" listFillRange="A311:A320" r:id="rId7">
            <anchor moveWithCells="1">
              <from>
                <xdr:col>8</xdr:col>
                <xdr:colOff>238125</xdr:colOff>
                <xdr:row>70</xdr:row>
                <xdr:rowOff>95250</xdr:rowOff>
              </from>
              <to>
                <xdr:col>10</xdr:col>
                <xdr:colOff>685800</xdr:colOff>
                <xdr:row>71</xdr:row>
                <xdr:rowOff>123825</xdr:rowOff>
              </to>
            </anchor>
          </controlPr>
        </control>
      </mc:Choice>
      <mc:Fallback>
        <control shapeId="1445" r:id="rId286" name="ComboBox286"/>
      </mc:Fallback>
    </mc:AlternateContent>
    <mc:AlternateContent xmlns:mc="http://schemas.openxmlformats.org/markup-compatibility/2006">
      <mc:Choice Requires="x14">
        <control shapeId="1444" r:id="rId287" name="ComboBox285">
          <controlPr defaultSize="0" autoLine="0" autoPict="0" linkedCell="#REF!" listFillRange="A311:A320" r:id="rId7">
            <anchor moveWithCells="1">
              <from>
                <xdr:col>8</xdr:col>
                <xdr:colOff>238125</xdr:colOff>
                <xdr:row>70</xdr:row>
                <xdr:rowOff>95250</xdr:rowOff>
              </from>
              <to>
                <xdr:col>10</xdr:col>
                <xdr:colOff>685800</xdr:colOff>
                <xdr:row>71</xdr:row>
                <xdr:rowOff>123825</xdr:rowOff>
              </to>
            </anchor>
          </controlPr>
        </control>
      </mc:Choice>
      <mc:Fallback>
        <control shapeId="1444" r:id="rId287" name="ComboBox285"/>
      </mc:Fallback>
    </mc:AlternateContent>
    <mc:AlternateContent xmlns:mc="http://schemas.openxmlformats.org/markup-compatibility/2006">
      <mc:Choice Requires="x14">
        <control shapeId="1443" r:id="rId288" name="ComboBox284">
          <controlPr defaultSize="0" autoLine="0" autoPict="0" linkedCell="#REF!" listFillRange="A311:A320" r:id="rId7">
            <anchor moveWithCells="1">
              <from>
                <xdr:col>8</xdr:col>
                <xdr:colOff>238125</xdr:colOff>
                <xdr:row>70</xdr:row>
                <xdr:rowOff>95250</xdr:rowOff>
              </from>
              <to>
                <xdr:col>10</xdr:col>
                <xdr:colOff>685800</xdr:colOff>
                <xdr:row>71</xdr:row>
                <xdr:rowOff>123825</xdr:rowOff>
              </to>
            </anchor>
          </controlPr>
        </control>
      </mc:Choice>
      <mc:Fallback>
        <control shapeId="1443" r:id="rId288" name="ComboBox284"/>
      </mc:Fallback>
    </mc:AlternateContent>
    <mc:AlternateContent xmlns:mc="http://schemas.openxmlformats.org/markup-compatibility/2006">
      <mc:Choice Requires="x14">
        <control shapeId="1442" r:id="rId289" name="ComboBox283">
          <controlPr defaultSize="0" autoLine="0" autoPict="0" linkedCell="#REF!" listFillRange="A311:A320" r:id="rId7">
            <anchor moveWithCells="1">
              <from>
                <xdr:col>8</xdr:col>
                <xdr:colOff>238125</xdr:colOff>
                <xdr:row>70</xdr:row>
                <xdr:rowOff>95250</xdr:rowOff>
              </from>
              <to>
                <xdr:col>10</xdr:col>
                <xdr:colOff>685800</xdr:colOff>
                <xdr:row>71</xdr:row>
                <xdr:rowOff>123825</xdr:rowOff>
              </to>
            </anchor>
          </controlPr>
        </control>
      </mc:Choice>
      <mc:Fallback>
        <control shapeId="1442" r:id="rId289" name="ComboBox283"/>
      </mc:Fallback>
    </mc:AlternateContent>
    <mc:AlternateContent xmlns:mc="http://schemas.openxmlformats.org/markup-compatibility/2006">
      <mc:Choice Requires="x14">
        <control shapeId="1441" r:id="rId290" name="ComboBox282">
          <controlPr defaultSize="0" autoLine="0" autoPict="0" linkedCell="H69" listFillRange="A311:A320" r:id="rId7">
            <anchor moveWithCells="1">
              <from>
                <xdr:col>8</xdr:col>
                <xdr:colOff>238125</xdr:colOff>
                <xdr:row>69</xdr:row>
                <xdr:rowOff>104775</xdr:rowOff>
              </from>
              <to>
                <xdr:col>10</xdr:col>
                <xdr:colOff>685800</xdr:colOff>
                <xdr:row>70</xdr:row>
                <xdr:rowOff>142875</xdr:rowOff>
              </to>
            </anchor>
          </controlPr>
        </control>
      </mc:Choice>
      <mc:Fallback>
        <control shapeId="1441" r:id="rId290" name="ComboBox282"/>
      </mc:Fallback>
    </mc:AlternateContent>
    <mc:AlternateContent xmlns:mc="http://schemas.openxmlformats.org/markup-compatibility/2006">
      <mc:Choice Requires="x14">
        <control shapeId="1440" r:id="rId291" name="ComboBox281">
          <controlPr defaultSize="0" autoLine="0" autoPict="0" linkedCell="H29" listFillRange="A311:A320" r:id="rId292">
            <anchor moveWithCells="1">
              <from>
                <xdr:col>8</xdr:col>
                <xdr:colOff>238125</xdr:colOff>
                <xdr:row>28</xdr:row>
                <xdr:rowOff>114300</xdr:rowOff>
              </from>
              <to>
                <xdr:col>10</xdr:col>
                <xdr:colOff>685800</xdr:colOff>
                <xdr:row>29</xdr:row>
                <xdr:rowOff>152400</xdr:rowOff>
              </to>
            </anchor>
          </controlPr>
        </control>
      </mc:Choice>
      <mc:Fallback>
        <control shapeId="1440" r:id="rId291" name="ComboBox281"/>
      </mc:Fallback>
    </mc:AlternateContent>
    <mc:AlternateContent xmlns:mc="http://schemas.openxmlformats.org/markup-compatibility/2006">
      <mc:Choice Requires="x14">
        <control shapeId="1439" r:id="rId293" name="ComboBox280">
          <controlPr defaultSize="0" autoLine="0" autoPict="0" linkedCell="H176" listFillRange="A311:A320" r:id="rId294">
            <anchor moveWithCells="1">
              <from>
                <xdr:col>8</xdr:col>
                <xdr:colOff>238125</xdr:colOff>
                <xdr:row>180</xdr:row>
                <xdr:rowOff>142875</xdr:rowOff>
              </from>
              <to>
                <xdr:col>10</xdr:col>
                <xdr:colOff>685800</xdr:colOff>
                <xdr:row>182</xdr:row>
                <xdr:rowOff>9525</xdr:rowOff>
              </to>
            </anchor>
          </controlPr>
        </control>
      </mc:Choice>
      <mc:Fallback>
        <control shapeId="1439" r:id="rId293" name="ComboBox280"/>
      </mc:Fallback>
    </mc:AlternateContent>
    <mc:AlternateContent xmlns:mc="http://schemas.openxmlformats.org/markup-compatibility/2006">
      <mc:Choice Requires="x14">
        <control shapeId="1438" r:id="rId295" name="ComboBox32">
          <controlPr defaultSize="0" autoLine="0" autoPict="0" linkedCell="H175" listFillRange="A311:A320" r:id="rId296">
            <anchor moveWithCells="1">
              <from>
                <xdr:col>8</xdr:col>
                <xdr:colOff>238125</xdr:colOff>
                <xdr:row>181</xdr:row>
                <xdr:rowOff>142875</xdr:rowOff>
              </from>
              <to>
                <xdr:col>10</xdr:col>
                <xdr:colOff>685800</xdr:colOff>
                <xdr:row>183</xdr:row>
                <xdr:rowOff>19050</xdr:rowOff>
              </to>
            </anchor>
          </controlPr>
        </control>
      </mc:Choice>
      <mc:Fallback>
        <control shapeId="1438" r:id="rId295" name="ComboBox32"/>
      </mc:Fallback>
    </mc:AlternateContent>
    <mc:AlternateContent xmlns:mc="http://schemas.openxmlformats.org/markup-compatibility/2006">
      <mc:Choice Requires="x14">
        <control shapeId="1437" r:id="rId297" name="ComboBox278">
          <controlPr defaultSize="0" autoLine="0" autoPict="0" linkedCell="H45" listFillRange="A311:A320" r:id="rId298">
            <anchor moveWithCells="1">
              <from>
                <xdr:col>8</xdr:col>
                <xdr:colOff>238125</xdr:colOff>
                <xdr:row>45</xdr:row>
                <xdr:rowOff>85725</xdr:rowOff>
              </from>
              <to>
                <xdr:col>10</xdr:col>
                <xdr:colOff>685800</xdr:colOff>
                <xdr:row>46</xdr:row>
                <xdr:rowOff>123825</xdr:rowOff>
              </to>
            </anchor>
          </controlPr>
        </control>
      </mc:Choice>
      <mc:Fallback>
        <control shapeId="1437" r:id="rId297" name="ComboBox278"/>
      </mc:Fallback>
    </mc:AlternateContent>
    <mc:AlternateContent xmlns:mc="http://schemas.openxmlformats.org/markup-compatibility/2006">
      <mc:Choice Requires="x14">
        <control shapeId="1436" r:id="rId299" name="ComboBox277">
          <controlPr defaultSize="0" autoLine="0" autoPict="0" linkedCell="H44" listFillRange="A311:A320" r:id="rId300">
            <anchor moveWithCells="1">
              <from>
                <xdr:col>8</xdr:col>
                <xdr:colOff>238125</xdr:colOff>
                <xdr:row>44</xdr:row>
                <xdr:rowOff>95250</xdr:rowOff>
              </from>
              <to>
                <xdr:col>10</xdr:col>
                <xdr:colOff>685800</xdr:colOff>
                <xdr:row>45</xdr:row>
                <xdr:rowOff>133350</xdr:rowOff>
              </to>
            </anchor>
          </controlPr>
        </control>
      </mc:Choice>
      <mc:Fallback>
        <control shapeId="1436" r:id="rId299" name="ComboBox277"/>
      </mc:Fallback>
    </mc:AlternateContent>
    <mc:AlternateContent xmlns:mc="http://schemas.openxmlformats.org/markup-compatibility/2006">
      <mc:Choice Requires="x14">
        <control shapeId="1435" r:id="rId301" name="ComboBox279">
          <controlPr defaultSize="0" autoLine="0" autoPict="0" linkedCell="H46" listFillRange="A311:A320" r:id="rId302">
            <anchor moveWithCells="1">
              <from>
                <xdr:col>8</xdr:col>
                <xdr:colOff>238125</xdr:colOff>
                <xdr:row>46</xdr:row>
                <xdr:rowOff>133350</xdr:rowOff>
              </from>
              <to>
                <xdr:col>10</xdr:col>
                <xdr:colOff>685800</xdr:colOff>
                <xdr:row>47</xdr:row>
                <xdr:rowOff>161925</xdr:rowOff>
              </to>
            </anchor>
          </controlPr>
        </control>
      </mc:Choice>
      <mc:Fallback>
        <control shapeId="1435" r:id="rId301" name="ComboBox279"/>
      </mc:Fallback>
    </mc:AlternateContent>
    <mc:AlternateContent xmlns:mc="http://schemas.openxmlformats.org/markup-compatibility/2006">
      <mc:Choice Requires="x14">
        <control shapeId="1431" r:id="rId303" name="ComboBox276">
          <controlPr defaultSize="0" autoLine="0" autoPict="0" linkedCell="#REF!" listFillRange="A311:A320" r:id="rId7">
            <anchor moveWithCells="1">
              <from>
                <xdr:col>8</xdr:col>
                <xdr:colOff>238125</xdr:colOff>
                <xdr:row>70</xdr:row>
                <xdr:rowOff>95250</xdr:rowOff>
              </from>
              <to>
                <xdr:col>10</xdr:col>
                <xdr:colOff>685800</xdr:colOff>
                <xdr:row>71</xdr:row>
                <xdr:rowOff>123825</xdr:rowOff>
              </to>
            </anchor>
          </controlPr>
        </control>
      </mc:Choice>
      <mc:Fallback>
        <control shapeId="1431" r:id="rId303" name="ComboBox276"/>
      </mc:Fallback>
    </mc:AlternateContent>
    <mc:AlternateContent xmlns:mc="http://schemas.openxmlformats.org/markup-compatibility/2006">
      <mc:Choice Requires="x14">
        <control shapeId="1430" r:id="rId304" name="ComboBox274">
          <controlPr defaultSize="0" autoLine="0" autoPict="0" linkedCell="#REF!" listFillRange="A311:A320" r:id="rId7">
            <anchor moveWithCells="1">
              <from>
                <xdr:col>8</xdr:col>
                <xdr:colOff>238125</xdr:colOff>
                <xdr:row>70</xdr:row>
                <xdr:rowOff>95250</xdr:rowOff>
              </from>
              <to>
                <xdr:col>10</xdr:col>
                <xdr:colOff>685800</xdr:colOff>
                <xdr:row>71</xdr:row>
                <xdr:rowOff>123825</xdr:rowOff>
              </to>
            </anchor>
          </controlPr>
        </control>
      </mc:Choice>
      <mc:Fallback>
        <control shapeId="1430" r:id="rId304" name="ComboBox274"/>
      </mc:Fallback>
    </mc:AlternateContent>
    <mc:AlternateContent xmlns:mc="http://schemas.openxmlformats.org/markup-compatibility/2006">
      <mc:Choice Requires="x14">
        <control shapeId="1429" r:id="rId305" name="ComboBox273">
          <controlPr defaultSize="0" autoLine="0" autoPict="0" linkedCell="#REF!" listFillRange="A311:A320" r:id="rId7">
            <anchor moveWithCells="1">
              <from>
                <xdr:col>8</xdr:col>
                <xdr:colOff>238125</xdr:colOff>
                <xdr:row>70</xdr:row>
                <xdr:rowOff>95250</xdr:rowOff>
              </from>
              <to>
                <xdr:col>10</xdr:col>
                <xdr:colOff>685800</xdr:colOff>
                <xdr:row>71</xdr:row>
                <xdr:rowOff>123825</xdr:rowOff>
              </to>
            </anchor>
          </controlPr>
        </control>
      </mc:Choice>
      <mc:Fallback>
        <control shapeId="1429" r:id="rId305" name="ComboBox273"/>
      </mc:Fallback>
    </mc:AlternateContent>
    <mc:AlternateContent xmlns:mc="http://schemas.openxmlformats.org/markup-compatibility/2006">
      <mc:Choice Requires="x14">
        <control shapeId="1428" r:id="rId306" name="ComboBox272">
          <controlPr defaultSize="0" autoLine="0" autoPict="0" linkedCell="#REF!" listFillRange="A311:A320" r:id="rId7">
            <anchor moveWithCells="1">
              <from>
                <xdr:col>8</xdr:col>
                <xdr:colOff>238125</xdr:colOff>
                <xdr:row>70</xdr:row>
                <xdr:rowOff>95250</xdr:rowOff>
              </from>
              <to>
                <xdr:col>10</xdr:col>
                <xdr:colOff>685800</xdr:colOff>
                <xdr:row>71</xdr:row>
                <xdr:rowOff>123825</xdr:rowOff>
              </to>
            </anchor>
          </controlPr>
        </control>
      </mc:Choice>
      <mc:Fallback>
        <control shapeId="1428" r:id="rId306" name="ComboBox272"/>
      </mc:Fallback>
    </mc:AlternateContent>
    <mc:AlternateContent xmlns:mc="http://schemas.openxmlformats.org/markup-compatibility/2006">
      <mc:Choice Requires="x14">
        <control shapeId="1427" r:id="rId307" name="ComboBox271">
          <controlPr defaultSize="0" autoLine="0" autoPict="0" linkedCell="#REF!" listFillRange="A311:A320" r:id="rId7">
            <anchor moveWithCells="1">
              <from>
                <xdr:col>8</xdr:col>
                <xdr:colOff>238125</xdr:colOff>
                <xdr:row>70</xdr:row>
                <xdr:rowOff>95250</xdr:rowOff>
              </from>
              <to>
                <xdr:col>10</xdr:col>
                <xdr:colOff>685800</xdr:colOff>
                <xdr:row>71</xdr:row>
                <xdr:rowOff>123825</xdr:rowOff>
              </to>
            </anchor>
          </controlPr>
        </control>
      </mc:Choice>
      <mc:Fallback>
        <control shapeId="1427" r:id="rId307" name="ComboBox271"/>
      </mc:Fallback>
    </mc:AlternateContent>
    <mc:AlternateContent xmlns:mc="http://schemas.openxmlformats.org/markup-compatibility/2006">
      <mc:Choice Requires="x14">
        <control shapeId="1426" r:id="rId308" name="ComboBox270">
          <controlPr defaultSize="0" autoLine="0" autoPict="0" linkedCell="#REF!" listFillRange="A311:A320" r:id="rId7">
            <anchor moveWithCells="1">
              <from>
                <xdr:col>8</xdr:col>
                <xdr:colOff>238125</xdr:colOff>
                <xdr:row>70</xdr:row>
                <xdr:rowOff>95250</xdr:rowOff>
              </from>
              <to>
                <xdr:col>10</xdr:col>
                <xdr:colOff>685800</xdr:colOff>
                <xdr:row>71</xdr:row>
                <xdr:rowOff>123825</xdr:rowOff>
              </to>
            </anchor>
          </controlPr>
        </control>
      </mc:Choice>
      <mc:Fallback>
        <control shapeId="1426" r:id="rId308" name="ComboBox270"/>
      </mc:Fallback>
    </mc:AlternateContent>
    <mc:AlternateContent xmlns:mc="http://schemas.openxmlformats.org/markup-compatibility/2006">
      <mc:Choice Requires="x14">
        <control shapeId="1425" r:id="rId309" name="ComboBox269">
          <controlPr defaultSize="0" autoLine="0" autoPict="0" linkedCell="#REF!" listFillRange="A311:A320" r:id="rId7">
            <anchor moveWithCells="1">
              <from>
                <xdr:col>8</xdr:col>
                <xdr:colOff>238125</xdr:colOff>
                <xdr:row>70</xdr:row>
                <xdr:rowOff>95250</xdr:rowOff>
              </from>
              <to>
                <xdr:col>10</xdr:col>
                <xdr:colOff>685800</xdr:colOff>
                <xdr:row>71</xdr:row>
                <xdr:rowOff>123825</xdr:rowOff>
              </to>
            </anchor>
          </controlPr>
        </control>
      </mc:Choice>
      <mc:Fallback>
        <control shapeId="1425" r:id="rId309" name="ComboBox269"/>
      </mc:Fallback>
    </mc:AlternateContent>
    <mc:AlternateContent xmlns:mc="http://schemas.openxmlformats.org/markup-compatibility/2006">
      <mc:Choice Requires="x14">
        <control shapeId="1424" r:id="rId310" name="ComboBox268">
          <controlPr defaultSize="0" autoLine="0" autoPict="0" linkedCell="#REF!" listFillRange="A311:A320" r:id="rId7">
            <anchor moveWithCells="1">
              <from>
                <xdr:col>8</xdr:col>
                <xdr:colOff>238125</xdr:colOff>
                <xdr:row>70</xdr:row>
                <xdr:rowOff>95250</xdr:rowOff>
              </from>
              <to>
                <xdr:col>10</xdr:col>
                <xdr:colOff>685800</xdr:colOff>
                <xdr:row>71</xdr:row>
                <xdr:rowOff>123825</xdr:rowOff>
              </to>
            </anchor>
          </controlPr>
        </control>
      </mc:Choice>
      <mc:Fallback>
        <control shapeId="1424" r:id="rId310" name="ComboBox268"/>
      </mc:Fallback>
    </mc:AlternateContent>
    <mc:AlternateContent xmlns:mc="http://schemas.openxmlformats.org/markup-compatibility/2006">
      <mc:Choice Requires="x14">
        <control shapeId="1423" r:id="rId311" name="ComboBox267">
          <controlPr defaultSize="0" autoLine="0" autoPict="0" linkedCell="#REF!" listFillRange="A311:A320" r:id="rId7">
            <anchor moveWithCells="1">
              <from>
                <xdr:col>8</xdr:col>
                <xdr:colOff>238125</xdr:colOff>
                <xdr:row>70</xdr:row>
                <xdr:rowOff>95250</xdr:rowOff>
              </from>
              <to>
                <xdr:col>10</xdr:col>
                <xdr:colOff>685800</xdr:colOff>
                <xdr:row>71</xdr:row>
                <xdr:rowOff>123825</xdr:rowOff>
              </to>
            </anchor>
          </controlPr>
        </control>
      </mc:Choice>
      <mc:Fallback>
        <control shapeId="1423" r:id="rId311" name="ComboBox267"/>
      </mc:Fallback>
    </mc:AlternateContent>
    <mc:AlternateContent xmlns:mc="http://schemas.openxmlformats.org/markup-compatibility/2006">
      <mc:Choice Requires="x14">
        <control shapeId="1422" r:id="rId312" name="ComboBox266">
          <controlPr defaultSize="0" autoLine="0" autoPict="0" linkedCell="#REF!" listFillRange="A311:A320" r:id="rId7">
            <anchor moveWithCells="1">
              <from>
                <xdr:col>8</xdr:col>
                <xdr:colOff>238125</xdr:colOff>
                <xdr:row>70</xdr:row>
                <xdr:rowOff>95250</xdr:rowOff>
              </from>
              <to>
                <xdr:col>10</xdr:col>
                <xdr:colOff>685800</xdr:colOff>
                <xdr:row>71</xdr:row>
                <xdr:rowOff>123825</xdr:rowOff>
              </to>
            </anchor>
          </controlPr>
        </control>
      </mc:Choice>
      <mc:Fallback>
        <control shapeId="1422" r:id="rId312" name="ComboBox266"/>
      </mc:Fallback>
    </mc:AlternateContent>
    <mc:AlternateContent xmlns:mc="http://schemas.openxmlformats.org/markup-compatibility/2006">
      <mc:Choice Requires="x14">
        <control shapeId="1421" r:id="rId313" name="ComboBox265">
          <controlPr defaultSize="0" autoLine="0" autoPict="0" linkedCell="#REF!" listFillRange="A311:A320" r:id="rId314">
            <anchor moveWithCells="1">
              <from>
                <xdr:col>8</xdr:col>
                <xdr:colOff>238125</xdr:colOff>
                <xdr:row>54</xdr:row>
                <xdr:rowOff>0</xdr:rowOff>
              </from>
              <to>
                <xdr:col>10</xdr:col>
                <xdr:colOff>685800</xdr:colOff>
                <xdr:row>55</xdr:row>
                <xdr:rowOff>38100</xdr:rowOff>
              </to>
            </anchor>
          </controlPr>
        </control>
      </mc:Choice>
      <mc:Fallback>
        <control shapeId="1421" r:id="rId313" name="ComboBox265"/>
      </mc:Fallback>
    </mc:AlternateContent>
    <mc:AlternateContent xmlns:mc="http://schemas.openxmlformats.org/markup-compatibility/2006">
      <mc:Choice Requires="x14">
        <control shapeId="1420" r:id="rId315" name="ComboBox264">
          <controlPr defaultSize="0" autoLine="0" autoPict="0" linkedCell="#REF!" listFillRange="A311:A320" r:id="rId7">
            <anchor moveWithCells="1">
              <from>
                <xdr:col>8</xdr:col>
                <xdr:colOff>238125</xdr:colOff>
                <xdr:row>70</xdr:row>
                <xdr:rowOff>95250</xdr:rowOff>
              </from>
              <to>
                <xdr:col>10</xdr:col>
                <xdr:colOff>685800</xdr:colOff>
                <xdr:row>71</xdr:row>
                <xdr:rowOff>123825</xdr:rowOff>
              </to>
            </anchor>
          </controlPr>
        </control>
      </mc:Choice>
      <mc:Fallback>
        <control shapeId="1420" r:id="rId315" name="ComboBox264"/>
      </mc:Fallback>
    </mc:AlternateContent>
    <mc:AlternateContent xmlns:mc="http://schemas.openxmlformats.org/markup-compatibility/2006">
      <mc:Choice Requires="x14">
        <control shapeId="1419" r:id="rId316" name="ComboBox261">
          <controlPr defaultSize="0" autoLine="0" autoPict="0" linkedCell="H69" listFillRange="A311:A320" r:id="rId7">
            <anchor moveWithCells="1">
              <from>
                <xdr:col>8</xdr:col>
                <xdr:colOff>238125</xdr:colOff>
                <xdr:row>70</xdr:row>
                <xdr:rowOff>95250</xdr:rowOff>
              </from>
              <to>
                <xdr:col>10</xdr:col>
                <xdr:colOff>685800</xdr:colOff>
                <xdr:row>71</xdr:row>
                <xdr:rowOff>123825</xdr:rowOff>
              </to>
            </anchor>
          </controlPr>
        </control>
      </mc:Choice>
      <mc:Fallback>
        <control shapeId="1419" r:id="rId316" name="ComboBox261"/>
      </mc:Fallback>
    </mc:AlternateContent>
    <mc:AlternateContent xmlns:mc="http://schemas.openxmlformats.org/markup-compatibility/2006">
      <mc:Choice Requires="x14">
        <control shapeId="1418" r:id="rId317" name="ComboBox260">
          <controlPr defaultSize="0" autoLine="0" autoPict="0" linkedCell="#REF!" listFillRange="A311:A320" r:id="rId7">
            <anchor moveWithCells="1">
              <from>
                <xdr:col>8</xdr:col>
                <xdr:colOff>238125</xdr:colOff>
                <xdr:row>69</xdr:row>
                <xdr:rowOff>0</xdr:rowOff>
              </from>
              <to>
                <xdr:col>10</xdr:col>
                <xdr:colOff>685800</xdr:colOff>
                <xdr:row>70</xdr:row>
                <xdr:rowOff>47625</xdr:rowOff>
              </to>
            </anchor>
          </controlPr>
        </control>
      </mc:Choice>
      <mc:Fallback>
        <control shapeId="1418" r:id="rId317" name="ComboBox260"/>
      </mc:Fallback>
    </mc:AlternateContent>
    <mc:AlternateContent xmlns:mc="http://schemas.openxmlformats.org/markup-compatibility/2006">
      <mc:Choice Requires="x14">
        <control shapeId="1417" r:id="rId318" name="ComboBox259">
          <controlPr defaultSize="0" autoLine="0" autoPict="0" linkedCell="H62" listFillRange="A311:A320" r:id="rId319">
            <anchor moveWithCells="1">
              <from>
                <xdr:col>8</xdr:col>
                <xdr:colOff>238125</xdr:colOff>
                <xdr:row>68</xdr:row>
                <xdr:rowOff>142875</xdr:rowOff>
              </from>
              <to>
                <xdr:col>10</xdr:col>
                <xdr:colOff>685800</xdr:colOff>
                <xdr:row>70</xdr:row>
                <xdr:rowOff>0</xdr:rowOff>
              </to>
            </anchor>
          </controlPr>
        </control>
      </mc:Choice>
      <mc:Fallback>
        <control shapeId="1417" r:id="rId318" name="ComboBox259"/>
      </mc:Fallback>
    </mc:AlternateContent>
    <mc:AlternateContent xmlns:mc="http://schemas.openxmlformats.org/markup-compatibility/2006">
      <mc:Choice Requires="x14">
        <control shapeId="1416" r:id="rId320" name="ComboBox258">
          <controlPr defaultSize="0" autoLine="0" autoPict="0" linkedCell="H61" listFillRange="A311:A320" r:id="rId321">
            <anchor moveWithCells="1">
              <from>
                <xdr:col>8</xdr:col>
                <xdr:colOff>238125</xdr:colOff>
                <xdr:row>68</xdr:row>
                <xdr:rowOff>0</xdr:rowOff>
              </from>
              <to>
                <xdr:col>10</xdr:col>
                <xdr:colOff>685800</xdr:colOff>
                <xdr:row>69</xdr:row>
                <xdr:rowOff>38100</xdr:rowOff>
              </to>
            </anchor>
          </controlPr>
        </control>
      </mc:Choice>
      <mc:Fallback>
        <control shapeId="1416" r:id="rId320" name="ComboBox258"/>
      </mc:Fallback>
    </mc:AlternateContent>
    <mc:AlternateContent xmlns:mc="http://schemas.openxmlformats.org/markup-compatibility/2006">
      <mc:Choice Requires="x14">
        <control shapeId="1415" r:id="rId322" name="ComboBox228">
          <controlPr defaultSize="0" autoLine="0" autoPict="0" linkedCell="H60" listFillRange="A311:A320" r:id="rId7">
            <anchor moveWithCells="1">
              <from>
                <xdr:col>8</xdr:col>
                <xdr:colOff>238125</xdr:colOff>
                <xdr:row>61</xdr:row>
                <xdr:rowOff>28575</xdr:rowOff>
              </from>
              <to>
                <xdr:col>10</xdr:col>
                <xdr:colOff>685800</xdr:colOff>
                <xdr:row>62</xdr:row>
                <xdr:rowOff>66675</xdr:rowOff>
              </to>
            </anchor>
          </controlPr>
        </control>
      </mc:Choice>
      <mc:Fallback>
        <control shapeId="1415" r:id="rId322" name="ComboBox228"/>
      </mc:Fallback>
    </mc:AlternateContent>
    <mc:AlternateContent xmlns:mc="http://schemas.openxmlformats.org/markup-compatibility/2006">
      <mc:Choice Requires="x14">
        <control shapeId="1414" r:id="rId323" name="ComboBox227">
          <controlPr defaultSize="0" autoLine="0" autoPict="0" linkedCell="H59" listFillRange="A311:A320" r:id="rId324">
            <anchor moveWithCells="1">
              <from>
                <xdr:col>8</xdr:col>
                <xdr:colOff>238125</xdr:colOff>
                <xdr:row>60</xdr:row>
                <xdr:rowOff>28575</xdr:rowOff>
              </from>
              <to>
                <xdr:col>10</xdr:col>
                <xdr:colOff>685800</xdr:colOff>
                <xdr:row>61</xdr:row>
                <xdr:rowOff>66675</xdr:rowOff>
              </to>
            </anchor>
          </controlPr>
        </control>
      </mc:Choice>
      <mc:Fallback>
        <control shapeId="1414" r:id="rId323" name="ComboBox227"/>
      </mc:Fallback>
    </mc:AlternateContent>
    <mc:AlternateContent xmlns:mc="http://schemas.openxmlformats.org/markup-compatibility/2006">
      <mc:Choice Requires="x14">
        <control shapeId="1413" r:id="rId325" name="ComboBox226">
          <controlPr defaultSize="0" autoLine="0" autoPict="0" linkedCell="H58" listFillRange="A311:A320" r:id="rId326">
            <anchor moveWithCells="1">
              <from>
                <xdr:col>8</xdr:col>
                <xdr:colOff>238125</xdr:colOff>
                <xdr:row>59</xdr:row>
                <xdr:rowOff>19050</xdr:rowOff>
              </from>
              <to>
                <xdr:col>10</xdr:col>
                <xdr:colOff>685800</xdr:colOff>
                <xdr:row>60</xdr:row>
                <xdr:rowOff>57150</xdr:rowOff>
              </to>
            </anchor>
          </controlPr>
        </control>
      </mc:Choice>
      <mc:Fallback>
        <control shapeId="1413" r:id="rId325" name="ComboBox226"/>
      </mc:Fallback>
    </mc:AlternateContent>
    <mc:AlternateContent xmlns:mc="http://schemas.openxmlformats.org/markup-compatibility/2006">
      <mc:Choice Requires="x14">
        <control shapeId="1412" r:id="rId327" name="ComboBox225">
          <controlPr defaultSize="0" autoLine="0" autoPict="0" linkedCell="H57" listFillRange="A311:A320" r:id="rId328">
            <anchor moveWithCells="1">
              <from>
                <xdr:col>8</xdr:col>
                <xdr:colOff>238125</xdr:colOff>
                <xdr:row>58</xdr:row>
                <xdr:rowOff>9525</xdr:rowOff>
              </from>
              <to>
                <xdr:col>10</xdr:col>
                <xdr:colOff>685800</xdr:colOff>
                <xdr:row>59</xdr:row>
                <xdr:rowOff>47625</xdr:rowOff>
              </to>
            </anchor>
          </controlPr>
        </control>
      </mc:Choice>
      <mc:Fallback>
        <control shapeId="1412" r:id="rId327" name="ComboBox225"/>
      </mc:Fallback>
    </mc:AlternateContent>
    <mc:AlternateContent xmlns:mc="http://schemas.openxmlformats.org/markup-compatibility/2006">
      <mc:Choice Requires="x14">
        <control shapeId="1411" r:id="rId329" name="ComboBox224">
          <controlPr defaultSize="0" autoLine="0" autoPict="0" linkedCell="H56" listFillRange="A311:A320" r:id="rId7">
            <anchor moveWithCells="1">
              <from>
                <xdr:col>8</xdr:col>
                <xdr:colOff>238125</xdr:colOff>
                <xdr:row>56</xdr:row>
                <xdr:rowOff>200025</xdr:rowOff>
              </from>
              <to>
                <xdr:col>10</xdr:col>
                <xdr:colOff>685800</xdr:colOff>
                <xdr:row>58</xdr:row>
                <xdr:rowOff>38100</xdr:rowOff>
              </to>
            </anchor>
          </controlPr>
        </control>
      </mc:Choice>
      <mc:Fallback>
        <control shapeId="1411" r:id="rId329" name="ComboBox224"/>
      </mc:Fallback>
    </mc:AlternateContent>
    <mc:AlternateContent xmlns:mc="http://schemas.openxmlformats.org/markup-compatibility/2006">
      <mc:Choice Requires="x14">
        <control shapeId="1410" r:id="rId330" name="ComboBox223">
          <controlPr defaultSize="0" autoLine="0" autoPict="0" linkedCell="H55" listFillRange="A311:A320" r:id="rId331">
            <anchor moveWithCells="1">
              <from>
                <xdr:col>8</xdr:col>
                <xdr:colOff>238125</xdr:colOff>
                <xdr:row>55</xdr:row>
                <xdr:rowOff>190500</xdr:rowOff>
              </from>
              <to>
                <xdr:col>10</xdr:col>
                <xdr:colOff>685800</xdr:colOff>
                <xdr:row>57</xdr:row>
                <xdr:rowOff>28575</xdr:rowOff>
              </to>
            </anchor>
          </controlPr>
        </control>
      </mc:Choice>
      <mc:Fallback>
        <control shapeId="1410" r:id="rId330" name="ComboBox223"/>
      </mc:Fallback>
    </mc:AlternateContent>
    <mc:AlternateContent xmlns:mc="http://schemas.openxmlformats.org/markup-compatibility/2006">
      <mc:Choice Requires="x14">
        <control shapeId="1409" r:id="rId332" name="ComboBox222">
          <controlPr defaultSize="0" autoLine="0" autoPict="0" linkedCell="#REF!" listFillRange="A311:A320" r:id="rId333">
            <anchor moveWithCells="1">
              <from>
                <xdr:col>8</xdr:col>
                <xdr:colOff>238125</xdr:colOff>
                <xdr:row>54</xdr:row>
                <xdr:rowOff>180975</xdr:rowOff>
              </from>
              <to>
                <xdr:col>10</xdr:col>
                <xdr:colOff>685800</xdr:colOff>
                <xdr:row>56</xdr:row>
                <xdr:rowOff>19050</xdr:rowOff>
              </to>
            </anchor>
          </controlPr>
        </control>
      </mc:Choice>
      <mc:Fallback>
        <control shapeId="1409" r:id="rId332" name="ComboBox222"/>
      </mc:Fallback>
    </mc:AlternateContent>
    <mc:AlternateContent xmlns:mc="http://schemas.openxmlformats.org/markup-compatibility/2006">
      <mc:Choice Requires="x14">
        <control shapeId="1408" r:id="rId334" name="ComboBox221">
          <controlPr defaultSize="0" autoLine="0" autoPict="0" linkedCell="#REF!" listFillRange="A311:A320" r:id="rId335">
            <anchor moveWithCells="1">
              <from>
                <xdr:col>8</xdr:col>
                <xdr:colOff>238125</xdr:colOff>
                <xdr:row>54</xdr:row>
                <xdr:rowOff>0</xdr:rowOff>
              </from>
              <to>
                <xdr:col>10</xdr:col>
                <xdr:colOff>685800</xdr:colOff>
                <xdr:row>55</xdr:row>
                <xdr:rowOff>47625</xdr:rowOff>
              </to>
            </anchor>
          </controlPr>
        </control>
      </mc:Choice>
      <mc:Fallback>
        <control shapeId="1408" r:id="rId334" name="ComboBox221"/>
      </mc:Fallback>
    </mc:AlternateContent>
    <mc:AlternateContent xmlns:mc="http://schemas.openxmlformats.org/markup-compatibility/2006">
      <mc:Choice Requires="x14">
        <control shapeId="1407" r:id="rId336" name="ComboBox275">
          <controlPr defaultSize="0" autoLine="0" autoPict="0" linkedCell="H71" listFillRange="A311:A320" r:id="rId337">
            <anchor moveWithCells="1">
              <from>
                <xdr:col>8</xdr:col>
                <xdr:colOff>238125</xdr:colOff>
                <xdr:row>72</xdr:row>
                <xdr:rowOff>133350</xdr:rowOff>
              </from>
              <to>
                <xdr:col>10</xdr:col>
                <xdr:colOff>685800</xdr:colOff>
                <xdr:row>74</xdr:row>
                <xdr:rowOff>57150</xdr:rowOff>
              </to>
            </anchor>
          </controlPr>
        </control>
      </mc:Choice>
      <mc:Fallback>
        <control shapeId="1407" r:id="rId336" name="ComboBox275"/>
      </mc:Fallback>
    </mc:AlternateContent>
    <mc:AlternateContent xmlns:mc="http://schemas.openxmlformats.org/markup-compatibility/2006">
      <mc:Choice Requires="x14">
        <control shapeId="1367" r:id="rId338" name="ComboBox263">
          <controlPr defaultSize="0" autoLine="0" autoPict="0" linkedCell="H53" listFillRange="A311:A320" r:id="rId339">
            <anchor moveWithCells="1">
              <from>
                <xdr:col>8</xdr:col>
                <xdr:colOff>238125</xdr:colOff>
                <xdr:row>53</xdr:row>
                <xdr:rowOff>104775</xdr:rowOff>
              </from>
              <to>
                <xdr:col>10</xdr:col>
                <xdr:colOff>685800</xdr:colOff>
                <xdr:row>54</xdr:row>
                <xdr:rowOff>152400</xdr:rowOff>
              </to>
            </anchor>
          </controlPr>
        </control>
      </mc:Choice>
      <mc:Fallback>
        <control shapeId="1367" r:id="rId338" name="ComboBox263"/>
      </mc:Fallback>
    </mc:AlternateContent>
    <mc:AlternateContent xmlns:mc="http://schemas.openxmlformats.org/markup-compatibility/2006">
      <mc:Choice Requires="x14">
        <control shapeId="1366" r:id="rId340" name="ComboBox262">
          <controlPr defaultSize="0" autoLine="0" autoPict="0" linkedCell="H43" listFillRange="A311:A320" r:id="rId341">
            <anchor moveWithCells="1">
              <from>
                <xdr:col>8</xdr:col>
                <xdr:colOff>238125</xdr:colOff>
                <xdr:row>43</xdr:row>
                <xdr:rowOff>114300</xdr:rowOff>
              </from>
              <to>
                <xdr:col>10</xdr:col>
                <xdr:colOff>685800</xdr:colOff>
                <xdr:row>44</xdr:row>
                <xdr:rowOff>152400</xdr:rowOff>
              </to>
            </anchor>
          </controlPr>
        </control>
      </mc:Choice>
      <mc:Fallback>
        <control shapeId="1366" r:id="rId340" name="ComboBox262"/>
      </mc:Fallback>
    </mc:AlternateContent>
    <mc:AlternateContent xmlns:mc="http://schemas.openxmlformats.org/markup-compatibility/2006">
      <mc:Choice Requires="x14">
        <control shapeId="1361" r:id="rId342" name="ComboBox257">
          <controlPr defaultSize="0" autoLine="0" autoPict="0" linkedCell="H54" listFillRange="A311:A320" r:id="rId343">
            <anchor moveWithCells="1">
              <from>
                <xdr:col>8</xdr:col>
                <xdr:colOff>238125</xdr:colOff>
                <xdr:row>54</xdr:row>
                <xdr:rowOff>0</xdr:rowOff>
              </from>
              <to>
                <xdr:col>10</xdr:col>
                <xdr:colOff>685800</xdr:colOff>
                <xdr:row>55</xdr:row>
                <xdr:rowOff>38100</xdr:rowOff>
              </to>
            </anchor>
          </controlPr>
        </control>
      </mc:Choice>
      <mc:Fallback>
        <control shapeId="1361" r:id="rId342" name="ComboBox257"/>
      </mc:Fallback>
    </mc:AlternateContent>
    <mc:AlternateContent xmlns:mc="http://schemas.openxmlformats.org/markup-compatibility/2006">
      <mc:Choice Requires="x14">
        <control shapeId="1360" r:id="rId344" name="ComboBox256">
          <controlPr defaultSize="0" autoLine="0" autoPict="0" linkedCell="H52" listFillRange="A311:A320" r:id="rId7">
            <anchor moveWithCells="1">
              <from>
                <xdr:col>8</xdr:col>
                <xdr:colOff>238125</xdr:colOff>
                <xdr:row>52</xdr:row>
                <xdr:rowOff>95250</xdr:rowOff>
              </from>
              <to>
                <xdr:col>10</xdr:col>
                <xdr:colOff>685800</xdr:colOff>
                <xdr:row>53</xdr:row>
                <xdr:rowOff>133350</xdr:rowOff>
              </to>
            </anchor>
          </controlPr>
        </control>
      </mc:Choice>
      <mc:Fallback>
        <control shapeId="1360" r:id="rId344" name="ComboBox256"/>
      </mc:Fallback>
    </mc:AlternateContent>
    <mc:AlternateContent xmlns:mc="http://schemas.openxmlformats.org/markup-compatibility/2006">
      <mc:Choice Requires="x14">
        <control shapeId="1359" r:id="rId345" name="ComboBox255">
          <controlPr defaultSize="0" autoLine="0" autoPict="0" linkedCell="H51" listFillRange="A311:A320" r:id="rId346">
            <anchor moveWithCells="1">
              <from>
                <xdr:col>8</xdr:col>
                <xdr:colOff>238125</xdr:colOff>
                <xdr:row>51</xdr:row>
                <xdr:rowOff>76200</xdr:rowOff>
              </from>
              <to>
                <xdr:col>10</xdr:col>
                <xdr:colOff>685800</xdr:colOff>
                <xdr:row>52</xdr:row>
                <xdr:rowOff>114300</xdr:rowOff>
              </to>
            </anchor>
          </controlPr>
        </control>
      </mc:Choice>
      <mc:Fallback>
        <control shapeId="1359" r:id="rId345" name="ComboBox255"/>
      </mc:Fallback>
    </mc:AlternateContent>
    <mc:AlternateContent xmlns:mc="http://schemas.openxmlformats.org/markup-compatibility/2006">
      <mc:Choice Requires="x14">
        <control shapeId="1358" r:id="rId347" name="ComboBox254">
          <controlPr defaultSize="0" autoLine="0" autoPict="0" linkedCell="H48" listFillRange="A311:A320" r:id="rId348">
            <anchor moveWithCells="1">
              <from>
                <xdr:col>8</xdr:col>
                <xdr:colOff>238125</xdr:colOff>
                <xdr:row>50</xdr:row>
                <xdr:rowOff>85725</xdr:rowOff>
              </from>
              <to>
                <xdr:col>10</xdr:col>
                <xdr:colOff>685800</xdr:colOff>
                <xdr:row>51</xdr:row>
                <xdr:rowOff>123825</xdr:rowOff>
              </to>
            </anchor>
          </controlPr>
        </control>
      </mc:Choice>
      <mc:Fallback>
        <control shapeId="1358" r:id="rId347" name="ComboBox254"/>
      </mc:Fallback>
    </mc:AlternateContent>
    <mc:AlternateContent xmlns:mc="http://schemas.openxmlformats.org/markup-compatibility/2006">
      <mc:Choice Requires="x14">
        <control shapeId="1357" r:id="rId349" name="ComboBox253">
          <controlPr defaultSize="0" autoLine="0" autoPict="0" linkedCell="H47" listFillRange="A311:A320" r:id="rId7">
            <anchor moveWithCells="1">
              <from>
                <xdr:col>8</xdr:col>
                <xdr:colOff>238125</xdr:colOff>
                <xdr:row>47</xdr:row>
                <xdr:rowOff>76200</xdr:rowOff>
              </from>
              <to>
                <xdr:col>10</xdr:col>
                <xdr:colOff>685800</xdr:colOff>
                <xdr:row>48</xdr:row>
                <xdr:rowOff>114300</xdr:rowOff>
              </to>
            </anchor>
          </controlPr>
        </control>
      </mc:Choice>
      <mc:Fallback>
        <control shapeId="1357" r:id="rId349" name="ComboBox253"/>
      </mc:Fallback>
    </mc:AlternateContent>
    <mc:AlternateContent xmlns:mc="http://schemas.openxmlformats.org/markup-compatibility/2006">
      <mc:Choice Requires="x14">
        <control shapeId="1356" r:id="rId350" name="ComboBox252">
          <controlPr defaultSize="0" autoLine="0" autoPict="0" linkedCell="H41" listFillRange="A311:A320" r:id="rId7">
            <anchor moveWithCells="1">
              <from>
                <xdr:col>8</xdr:col>
                <xdr:colOff>238125</xdr:colOff>
                <xdr:row>41</xdr:row>
                <xdr:rowOff>76200</xdr:rowOff>
              </from>
              <to>
                <xdr:col>10</xdr:col>
                <xdr:colOff>685800</xdr:colOff>
                <xdr:row>42</xdr:row>
                <xdr:rowOff>114300</xdr:rowOff>
              </to>
            </anchor>
          </controlPr>
        </control>
      </mc:Choice>
      <mc:Fallback>
        <control shapeId="1356" r:id="rId350" name="ComboBox252"/>
      </mc:Fallback>
    </mc:AlternateContent>
    <mc:AlternateContent xmlns:mc="http://schemas.openxmlformats.org/markup-compatibility/2006">
      <mc:Choice Requires="x14">
        <control shapeId="1355" r:id="rId351" name="ComboBox251">
          <controlPr defaultSize="0" autoLine="0" autoPict="0" linkedCell="H40" listFillRange="A311:A320" r:id="rId352">
            <anchor moveWithCells="1">
              <from>
                <xdr:col>8</xdr:col>
                <xdr:colOff>238125</xdr:colOff>
                <xdr:row>40</xdr:row>
                <xdr:rowOff>38100</xdr:rowOff>
              </from>
              <to>
                <xdr:col>10</xdr:col>
                <xdr:colOff>685800</xdr:colOff>
                <xdr:row>41</xdr:row>
                <xdr:rowOff>76200</xdr:rowOff>
              </to>
            </anchor>
          </controlPr>
        </control>
      </mc:Choice>
      <mc:Fallback>
        <control shapeId="1355" r:id="rId351" name="ComboBox251"/>
      </mc:Fallback>
    </mc:AlternateContent>
    <mc:AlternateContent xmlns:mc="http://schemas.openxmlformats.org/markup-compatibility/2006">
      <mc:Choice Requires="x14">
        <control shapeId="1354" r:id="rId353" name="ComboBox250">
          <controlPr defaultSize="0" autoLine="0" autoPict="0" linkedCell="#REF!" listFillRange="A311:A320" r:id="rId7">
            <anchor moveWithCells="1">
              <from>
                <xdr:col>8</xdr:col>
                <xdr:colOff>238125</xdr:colOff>
                <xdr:row>40</xdr:row>
                <xdr:rowOff>28575</xdr:rowOff>
              </from>
              <to>
                <xdr:col>10</xdr:col>
                <xdr:colOff>685800</xdr:colOff>
                <xdr:row>41</xdr:row>
                <xdr:rowOff>66675</xdr:rowOff>
              </to>
            </anchor>
          </controlPr>
        </control>
      </mc:Choice>
      <mc:Fallback>
        <control shapeId="1354" r:id="rId353" name="ComboBox250"/>
      </mc:Fallback>
    </mc:AlternateContent>
    <mc:AlternateContent xmlns:mc="http://schemas.openxmlformats.org/markup-compatibility/2006">
      <mc:Choice Requires="x14">
        <control shapeId="1353" r:id="rId354" name="ComboBox249">
          <controlPr defaultSize="0" autoLine="0" autoPict="0" linkedCell="H39" listFillRange="A311:A320" r:id="rId355">
            <anchor moveWithCells="1">
              <from>
                <xdr:col>8</xdr:col>
                <xdr:colOff>238125</xdr:colOff>
                <xdr:row>39</xdr:row>
                <xdr:rowOff>57150</xdr:rowOff>
              </from>
              <to>
                <xdr:col>10</xdr:col>
                <xdr:colOff>685800</xdr:colOff>
                <xdr:row>40</xdr:row>
                <xdr:rowOff>95250</xdr:rowOff>
              </to>
            </anchor>
          </controlPr>
        </control>
      </mc:Choice>
      <mc:Fallback>
        <control shapeId="1353" r:id="rId354" name="ComboBox249"/>
      </mc:Fallback>
    </mc:AlternateContent>
    <mc:AlternateContent xmlns:mc="http://schemas.openxmlformats.org/markup-compatibility/2006">
      <mc:Choice Requires="x14">
        <control shapeId="1352" r:id="rId356" name="ComboBox248">
          <controlPr defaultSize="0" autoLine="0" autoPict="0" linkedCell="H37" listFillRange="A311:A320" r:id="rId357">
            <anchor moveWithCells="1">
              <from>
                <xdr:col>8</xdr:col>
                <xdr:colOff>238125</xdr:colOff>
                <xdr:row>38</xdr:row>
                <xdr:rowOff>19050</xdr:rowOff>
              </from>
              <to>
                <xdr:col>10</xdr:col>
                <xdr:colOff>685800</xdr:colOff>
                <xdr:row>39</xdr:row>
                <xdr:rowOff>57150</xdr:rowOff>
              </to>
            </anchor>
          </controlPr>
        </control>
      </mc:Choice>
      <mc:Fallback>
        <control shapeId="1352" r:id="rId356" name="ComboBox248"/>
      </mc:Fallback>
    </mc:AlternateContent>
    <mc:AlternateContent xmlns:mc="http://schemas.openxmlformats.org/markup-compatibility/2006">
      <mc:Choice Requires="x14">
        <control shapeId="1351" r:id="rId358" name="ComboBox247">
          <controlPr defaultSize="0" autoLine="0" autoPict="0" linkedCell="H36" listFillRange="A311:A320" r:id="rId359">
            <anchor moveWithCells="1">
              <from>
                <xdr:col>8</xdr:col>
                <xdr:colOff>238125</xdr:colOff>
                <xdr:row>35</xdr:row>
                <xdr:rowOff>180975</xdr:rowOff>
              </from>
              <to>
                <xdr:col>10</xdr:col>
                <xdr:colOff>685800</xdr:colOff>
                <xdr:row>37</xdr:row>
                <xdr:rowOff>19050</xdr:rowOff>
              </to>
            </anchor>
          </controlPr>
        </control>
      </mc:Choice>
      <mc:Fallback>
        <control shapeId="1351" r:id="rId358" name="ComboBox247"/>
      </mc:Fallback>
    </mc:AlternateContent>
    <mc:AlternateContent xmlns:mc="http://schemas.openxmlformats.org/markup-compatibility/2006">
      <mc:Choice Requires="x14">
        <control shapeId="1350" r:id="rId360" name="ComboBox246">
          <controlPr defaultSize="0" autoLine="0" autoPict="0" linkedCell="H35" listFillRange="A311:A320" r:id="rId361">
            <anchor moveWithCells="1">
              <from>
                <xdr:col>8</xdr:col>
                <xdr:colOff>238125</xdr:colOff>
                <xdr:row>34</xdr:row>
                <xdr:rowOff>180975</xdr:rowOff>
              </from>
              <to>
                <xdr:col>10</xdr:col>
                <xdr:colOff>685800</xdr:colOff>
                <xdr:row>36</xdr:row>
                <xdr:rowOff>19050</xdr:rowOff>
              </to>
            </anchor>
          </controlPr>
        </control>
      </mc:Choice>
      <mc:Fallback>
        <control shapeId="1350" r:id="rId360" name="ComboBox246"/>
      </mc:Fallback>
    </mc:AlternateContent>
    <mc:AlternateContent xmlns:mc="http://schemas.openxmlformats.org/markup-compatibility/2006">
      <mc:Choice Requires="x14">
        <control shapeId="1349" r:id="rId362" name="ComboBox245">
          <controlPr defaultSize="0" autoLine="0" autoPict="0" linkedCell="H34" listFillRange="A311:A320" r:id="rId7">
            <anchor moveWithCells="1">
              <from>
                <xdr:col>8</xdr:col>
                <xdr:colOff>238125</xdr:colOff>
                <xdr:row>33</xdr:row>
                <xdr:rowOff>171450</xdr:rowOff>
              </from>
              <to>
                <xdr:col>10</xdr:col>
                <xdr:colOff>685800</xdr:colOff>
                <xdr:row>35</xdr:row>
                <xdr:rowOff>9525</xdr:rowOff>
              </to>
            </anchor>
          </controlPr>
        </control>
      </mc:Choice>
      <mc:Fallback>
        <control shapeId="1349" r:id="rId362" name="ComboBox245"/>
      </mc:Fallback>
    </mc:AlternateContent>
    <mc:AlternateContent xmlns:mc="http://schemas.openxmlformats.org/markup-compatibility/2006">
      <mc:Choice Requires="x14">
        <control shapeId="1348" r:id="rId363" name="ComboBox244">
          <controlPr defaultSize="0" autoLine="0" autoPict="0" linkedCell="H33" listFillRange="A311:A320" r:id="rId364">
            <anchor moveWithCells="1">
              <from>
                <xdr:col>8</xdr:col>
                <xdr:colOff>238125</xdr:colOff>
                <xdr:row>32</xdr:row>
                <xdr:rowOff>161925</xdr:rowOff>
              </from>
              <to>
                <xdr:col>10</xdr:col>
                <xdr:colOff>685800</xdr:colOff>
                <xdr:row>34</xdr:row>
                <xdr:rowOff>0</xdr:rowOff>
              </to>
            </anchor>
          </controlPr>
        </control>
      </mc:Choice>
      <mc:Fallback>
        <control shapeId="1348" r:id="rId363" name="ComboBox244"/>
      </mc:Fallback>
    </mc:AlternateContent>
    <mc:AlternateContent xmlns:mc="http://schemas.openxmlformats.org/markup-compatibility/2006">
      <mc:Choice Requires="x14">
        <control shapeId="1347" r:id="rId365" name="ComboBox243">
          <controlPr defaultSize="0" autoLine="0" autoPict="0" linkedCell="#REF!" listFillRange="A311:A320" r:id="rId7">
            <anchor moveWithCells="1">
              <from>
                <xdr:col>8</xdr:col>
                <xdr:colOff>238125</xdr:colOff>
                <xdr:row>32</xdr:row>
                <xdr:rowOff>161925</xdr:rowOff>
              </from>
              <to>
                <xdr:col>10</xdr:col>
                <xdr:colOff>685800</xdr:colOff>
                <xdr:row>34</xdr:row>
                <xdr:rowOff>0</xdr:rowOff>
              </to>
            </anchor>
          </controlPr>
        </control>
      </mc:Choice>
      <mc:Fallback>
        <control shapeId="1347" r:id="rId365" name="ComboBox243"/>
      </mc:Fallback>
    </mc:AlternateContent>
    <mc:AlternateContent xmlns:mc="http://schemas.openxmlformats.org/markup-compatibility/2006">
      <mc:Choice Requires="x14">
        <control shapeId="1346" r:id="rId366" name="ComboBox242">
          <controlPr defaultSize="0" autoLine="0" autoPict="0" linkedCell="#REF!" listFillRange="A311:A320" r:id="rId7">
            <anchor moveWithCells="1">
              <from>
                <xdr:col>8</xdr:col>
                <xdr:colOff>238125</xdr:colOff>
                <xdr:row>32</xdr:row>
                <xdr:rowOff>161925</xdr:rowOff>
              </from>
              <to>
                <xdr:col>10</xdr:col>
                <xdr:colOff>685800</xdr:colOff>
                <xdr:row>34</xdr:row>
                <xdr:rowOff>0</xdr:rowOff>
              </to>
            </anchor>
          </controlPr>
        </control>
      </mc:Choice>
      <mc:Fallback>
        <control shapeId="1346" r:id="rId366" name="ComboBox242"/>
      </mc:Fallback>
    </mc:AlternateContent>
    <mc:AlternateContent xmlns:mc="http://schemas.openxmlformats.org/markup-compatibility/2006">
      <mc:Choice Requires="x14">
        <control shapeId="1345" r:id="rId367" name="ComboBox241">
          <controlPr defaultSize="0" autoLine="0" autoPict="0" linkedCell="#REF!" listFillRange="A311:A320" r:id="rId7">
            <anchor moveWithCells="1">
              <from>
                <xdr:col>8</xdr:col>
                <xdr:colOff>238125</xdr:colOff>
                <xdr:row>32</xdr:row>
                <xdr:rowOff>19050</xdr:rowOff>
              </from>
              <to>
                <xdr:col>10</xdr:col>
                <xdr:colOff>685800</xdr:colOff>
                <xdr:row>33</xdr:row>
                <xdr:rowOff>66675</xdr:rowOff>
              </to>
            </anchor>
          </controlPr>
        </control>
      </mc:Choice>
      <mc:Fallback>
        <control shapeId="1345" r:id="rId367" name="ComboBox241"/>
      </mc:Fallback>
    </mc:AlternateContent>
    <mc:AlternateContent xmlns:mc="http://schemas.openxmlformats.org/markup-compatibility/2006">
      <mc:Choice Requires="x14">
        <control shapeId="1344" r:id="rId368" name="ComboBox240">
          <controlPr defaultSize="0" autoLine="0" autoPict="0" linkedCell="H32" listFillRange="A311:A320" r:id="rId369">
            <anchor moveWithCells="1">
              <from>
                <xdr:col>8</xdr:col>
                <xdr:colOff>238125</xdr:colOff>
                <xdr:row>31</xdr:row>
                <xdr:rowOff>190500</xdr:rowOff>
              </from>
              <to>
                <xdr:col>10</xdr:col>
                <xdr:colOff>685800</xdr:colOff>
                <xdr:row>33</xdr:row>
                <xdr:rowOff>28575</xdr:rowOff>
              </to>
            </anchor>
          </controlPr>
        </control>
      </mc:Choice>
      <mc:Fallback>
        <control shapeId="1344" r:id="rId368" name="ComboBox240"/>
      </mc:Fallback>
    </mc:AlternateContent>
    <mc:AlternateContent xmlns:mc="http://schemas.openxmlformats.org/markup-compatibility/2006">
      <mc:Choice Requires="x14">
        <control shapeId="1343" r:id="rId370" name="ComboBox239">
          <controlPr defaultSize="0" autoLine="0" autoPict="0" linkedCell="H31" listFillRange="A311:A320" r:id="rId371">
            <anchor moveWithCells="1">
              <from>
                <xdr:col>8</xdr:col>
                <xdr:colOff>238125</xdr:colOff>
                <xdr:row>30</xdr:row>
                <xdr:rowOff>161925</xdr:rowOff>
              </from>
              <to>
                <xdr:col>10</xdr:col>
                <xdr:colOff>685800</xdr:colOff>
                <xdr:row>32</xdr:row>
                <xdr:rowOff>0</xdr:rowOff>
              </to>
            </anchor>
          </controlPr>
        </control>
      </mc:Choice>
      <mc:Fallback>
        <control shapeId="1343" r:id="rId370" name="ComboBox239"/>
      </mc:Fallback>
    </mc:AlternateContent>
    <mc:AlternateContent xmlns:mc="http://schemas.openxmlformats.org/markup-compatibility/2006">
      <mc:Choice Requires="x14">
        <control shapeId="1342" r:id="rId372" name="ComboBox238">
          <controlPr defaultSize="0" autoLine="0" autoPict="0" linkedCell="H30" listFillRange="A311:A320" r:id="rId7">
            <anchor moveWithCells="1">
              <from>
                <xdr:col>8</xdr:col>
                <xdr:colOff>238125</xdr:colOff>
                <xdr:row>29</xdr:row>
                <xdr:rowOff>123825</xdr:rowOff>
              </from>
              <to>
                <xdr:col>10</xdr:col>
                <xdr:colOff>685800</xdr:colOff>
                <xdr:row>30</xdr:row>
                <xdr:rowOff>161925</xdr:rowOff>
              </to>
            </anchor>
          </controlPr>
        </control>
      </mc:Choice>
      <mc:Fallback>
        <control shapeId="1342" r:id="rId372" name="ComboBox238"/>
      </mc:Fallback>
    </mc:AlternateContent>
    <mc:AlternateContent xmlns:mc="http://schemas.openxmlformats.org/markup-compatibility/2006">
      <mc:Choice Requires="x14">
        <control shapeId="1341" r:id="rId373" name="ComboBox237">
          <controlPr defaultSize="0" autoLine="0" autoPict="0" linkedCell="H28" listFillRange="A311:A320" r:id="rId374">
            <anchor moveWithCells="1">
              <from>
                <xdr:col>8</xdr:col>
                <xdr:colOff>238125</xdr:colOff>
                <xdr:row>27</xdr:row>
                <xdr:rowOff>76200</xdr:rowOff>
              </from>
              <to>
                <xdr:col>10</xdr:col>
                <xdr:colOff>685800</xdr:colOff>
                <xdr:row>28</xdr:row>
                <xdr:rowOff>114300</xdr:rowOff>
              </to>
            </anchor>
          </controlPr>
        </control>
      </mc:Choice>
      <mc:Fallback>
        <control shapeId="1341" r:id="rId373" name="ComboBox237"/>
      </mc:Fallback>
    </mc:AlternateContent>
    <mc:AlternateContent xmlns:mc="http://schemas.openxmlformats.org/markup-compatibility/2006">
      <mc:Choice Requires="x14">
        <control shapeId="1340" r:id="rId375" name="ComboBox236">
          <controlPr defaultSize="0" autoLine="0" autoPict="0" linkedCell="H27" listFillRange="A311:A320" r:id="rId376">
            <anchor moveWithCells="1">
              <from>
                <xdr:col>8</xdr:col>
                <xdr:colOff>238125</xdr:colOff>
                <xdr:row>26</xdr:row>
                <xdr:rowOff>76200</xdr:rowOff>
              </from>
              <to>
                <xdr:col>10</xdr:col>
                <xdr:colOff>685800</xdr:colOff>
                <xdr:row>27</xdr:row>
                <xdr:rowOff>114300</xdr:rowOff>
              </to>
            </anchor>
          </controlPr>
        </control>
      </mc:Choice>
      <mc:Fallback>
        <control shapeId="1340" r:id="rId375" name="ComboBox236"/>
      </mc:Fallback>
    </mc:AlternateContent>
    <mc:AlternateContent xmlns:mc="http://schemas.openxmlformats.org/markup-compatibility/2006">
      <mc:Choice Requires="x14">
        <control shapeId="1339" r:id="rId377" name="ComboBox235">
          <controlPr defaultSize="0" autoLine="0" autoPict="0" linkedCell="H26" listFillRange="A311:A320" r:id="rId378">
            <anchor moveWithCells="1">
              <from>
                <xdr:col>8</xdr:col>
                <xdr:colOff>238125</xdr:colOff>
                <xdr:row>25</xdr:row>
                <xdr:rowOff>66675</xdr:rowOff>
              </from>
              <to>
                <xdr:col>10</xdr:col>
                <xdr:colOff>685800</xdr:colOff>
                <xdr:row>26</xdr:row>
                <xdr:rowOff>104775</xdr:rowOff>
              </to>
            </anchor>
          </controlPr>
        </control>
      </mc:Choice>
      <mc:Fallback>
        <control shapeId="1339" r:id="rId377" name="ComboBox235"/>
      </mc:Fallback>
    </mc:AlternateContent>
    <mc:AlternateContent xmlns:mc="http://schemas.openxmlformats.org/markup-compatibility/2006">
      <mc:Choice Requires="x14">
        <control shapeId="1338" r:id="rId379" name="ComboBox234">
          <controlPr defaultSize="0" autoLine="0" autoPict="0" linkedCell="#REF!" listFillRange="A311:A320" r:id="rId380">
            <anchor moveWithCells="1">
              <from>
                <xdr:col>8</xdr:col>
                <xdr:colOff>238125</xdr:colOff>
                <xdr:row>25</xdr:row>
                <xdr:rowOff>0</xdr:rowOff>
              </from>
              <to>
                <xdr:col>10</xdr:col>
                <xdr:colOff>685800</xdr:colOff>
                <xdr:row>26</xdr:row>
                <xdr:rowOff>38100</xdr:rowOff>
              </to>
            </anchor>
          </controlPr>
        </control>
      </mc:Choice>
      <mc:Fallback>
        <control shapeId="1338" r:id="rId379" name="ComboBox234"/>
      </mc:Fallback>
    </mc:AlternateContent>
    <mc:AlternateContent xmlns:mc="http://schemas.openxmlformats.org/markup-compatibility/2006">
      <mc:Choice Requires="x14">
        <control shapeId="1337" r:id="rId381" name="ComboBox233">
          <controlPr defaultSize="0" autoLine="0" autoPict="0" linkedCell="H25" listFillRange="A311:A320" r:id="rId382">
            <anchor moveWithCells="1">
              <from>
                <xdr:col>8</xdr:col>
                <xdr:colOff>238125</xdr:colOff>
                <xdr:row>24</xdr:row>
                <xdr:rowOff>38100</xdr:rowOff>
              </from>
              <to>
                <xdr:col>10</xdr:col>
                <xdr:colOff>685800</xdr:colOff>
                <xdr:row>25</xdr:row>
                <xdr:rowOff>76200</xdr:rowOff>
              </to>
            </anchor>
          </controlPr>
        </control>
      </mc:Choice>
      <mc:Fallback>
        <control shapeId="1337" r:id="rId381" name="ComboBox233"/>
      </mc:Fallback>
    </mc:AlternateContent>
    <mc:AlternateContent xmlns:mc="http://schemas.openxmlformats.org/markup-compatibility/2006">
      <mc:Choice Requires="x14">
        <control shapeId="1336" r:id="rId383" name="ComboBox232">
          <controlPr defaultSize="0" autoLine="0" autoPict="0" linkedCell="H24" listFillRange="A311:A320" r:id="rId384">
            <anchor moveWithCells="1">
              <from>
                <xdr:col>8</xdr:col>
                <xdr:colOff>238125</xdr:colOff>
                <xdr:row>23</xdr:row>
                <xdr:rowOff>47625</xdr:rowOff>
              </from>
              <to>
                <xdr:col>10</xdr:col>
                <xdr:colOff>685800</xdr:colOff>
                <xdr:row>24</xdr:row>
                <xdr:rowOff>85725</xdr:rowOff>
              </to>
            </anchor>
          </controlPr>
        </control>
      </mc:Choice>
      <mc:Fallback>
        <control shapeId="1336" r:id="rId383" name="ComboBox232"/>
      </mc:Fallback>
    </mc:AlternateContent>
    <mc:AlternateContent xmlns:mc="http://schemas.openxmlformats.org/markup-compatibility/2006">
      <mc:Choice Requires="x14">
        <control shapeId="1335" r:id="rId385" name="ComboBox231">
          <controlPr defaultSize="0" autoLine="0" autoPict="0" linkedCell="H23" listFillRange="A311:A320" r:id="rId386">
            <anchor moveWithCells="1">
              <from>
                <xdr:col>8</xdr:col>
                <xdr:colOff>238125</xdr:colOff>
                <xdr:row>22</xdr:row>
                <xdr:rowOff>28575</xdr:rowOff>
              </from>
              <to>
                <xdr:col>10</xdr:col>
                <xdr:colOff>685800</xdr:colOff>
                <xdr:row>23</xdr:row>
                <xdr:rowOff>66675</xdr:rowOff>
              </to>
            </anchor>
          </controlPr>
        </control>
      </mc:Choice>
      <mc:Fallback>
        <control shapeId="1335" r:id="rId385" name="ComboBox231"/>
      </mc:Fallback>
    </mc:AlternateContent>
    <mc:AlternateContent xmlns:mc="http://schemas.openxmlformats.org/markup-compatibility/2006">
      <mc:Choice Requires="x14">
        <control shapeId="1334" r:id="rId387" name="ComboBox230">
          <controlPr defaultSize="0" autoLine="0" autoPict="0" linkedCell="H22" listFillRange="A311:A320" r:id="rId388">
            <anchor moveWithCells="1">
              <from>
                <xdr:col>8</xdr:col>
                <xdr:colOff>238125</xdr:colOff>
                <xdr:row>21</xdr:row>
                <xdr:rowOff>0</xdr:rowOff>
              </from>
              <to>
                <xdr:col>10</xdr:col>
                <xdr:colOff>685800</xdr:colOff>
                <xdr:row>22</xdr:row>
                <xdr:rowOff>47625</xdr:rowOff>
              </to>
            </anchor>
          </controlPr>
        </control>
      </mc:Choice>
      <mc:Fallback>
        <control shapeId="1334" r:id="rId387" name="ComboBox230"/>
      </mc:Fallback>
    </mc:AlternateContent>
    <mc:AlternateContent xmlns:mc="http://schemas.openxmlformats.org/markup-compatibility/2006">
      <mc:Choice Requires="x14">
        <control shapeId="1333" r:id="rId389" name="ComboBox229">
          <controlPr defaultSize="0" autoLine="0" autoPict="0" linkedCell="H21" listFillRange="A311:A320" r:id="rId390">
            <anchor moveWithCells="1">
              <from>
                <xdr:col>8</xdr:col>
                <xdr:colOff>238125</xdr:colOff>
                <xdr:row>20</xdr:row>
                <xdr:rowOff>0</xdr:rowOff>
              </from>
              <to>
                <xdr:col>10</xdr:col>
                <xdr:colOff>685800</xdr:colOff>
                <xdr:row>21</xdr:row>
                <xdr:rowOff>47625</xdr:rowOff>
              </to>
            </anchor>
          </controlPr>
        </control>
      </mc:Choice>
      <mc:Fallback>
        <control shapeId="1333" r:id="rId389" name="ComboBox229"/>
      </mc:Fallback>
    </mc:AlternateContent>
    <mc:AlternateContent xmlns:mc="http://schemas.openxmlformats.org/markup-compatibility/2006">
      <mc:Choice Requires="x14">
        <control shapeId="1273" r:id="rId391" name="CommandButton1">
          <controlPr defaultSize="0" autoLine="0" autoPict="0" r:id="rId392">
            <anchor moveWithCells="1">
              <from>
                <xdr:col>8</xdr:col>
                <xdr:colOff>238125</xdr:colOff>
                <xdr:row>2</xdr:row>
                <xdr:rowOff>0</xdr:rowOff>
              </from>
              <to>
                <xdr:col>10</xdr:col>
                <xdr:colOff>695325</xdr:colOff>
                <xdr:row>6</xdr:row>
                <xdr:rowOff>95250</xdr:rowOff>
              </to>
            </anchor>
          </controlPr>
        </control>
      </mc:Choice>
      <mc:Fallback>
        <control shapeId="1273" r:id="rId391" name="CommandButton1"/>
      </mc:Fallback>
    </mc:AlternateContent>
    <mc:AlternateContent xmlns:mc="http://schemas.openxmlformats.org/markup-compatibility/2006">
      <mc:Choice Requires="x14">
        <control shapeId="1272" r:id="rId393" name="ComboBox220">
          <controlPr locked="0" defaultSize="0" autoLine="0" autoPict="0" linkedCell="H301"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272" r:id="rId393" name="ComboBox220"/>
      </mc:Fallback>
    </mc:AlternateContent>
    <mc:AlternateContent xmlns:mc="http://schemas.openxmlformats.org/markup-compatibility/2006">
      <mc:Choice Requires="x14">
        <control shapeId="1271" r:id="rId394" name="ComboBox219">
          <controlPr locked="0" defaultSize="0" autoLine="0" autoPict="0" linkedCell="H300"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271" r:id="rId394" name="ComboBox219"/>
      </mc:Fallback>
    </mc:AlternateContent>
    <mc:AlternateContent xmlns:mc="http://schemas.openxmlformats.org/markup-compatibility/2006">
      <mc:Choice Requires="x14">
        <control shapeId="1270" r:id="rId395" name="ComboBox218">
          <controlPr locked="0" defaultSize="0" autoLine="0" autoPict="0" linkedCell="H299"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270" r:id="rId395" name="ComboBox218"/>
      </mc:Fallback>
    </mc:AlternateContent>
    <mc:AlternateContent xmlns:mc="http://schemas.openxmlformats.org/markup-compatibility/2006">
      <mc:Choice Requires="x14">
        <control shapeId="1269" r:id="rId396" name="ComboBox217">
          <controlPr locked="0" defaultSize="0" autoLine="0" autoPict="0" linkedCell="H298"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269" r:id="rId396" name="ComboBox217"/>
      </mc:Fallback>
    </mc:AlternateContent>
    <mc:AlternateContent xmlns:mc="http://schemas.openxmlformats.org/markup-compatibility/2006">
      <mc:Choice Requires="x14">
        <control shapeId="1268" r:id="rId397" name="ComboBox216">
          <controlPr locked="0" defaultSize="0" autoLine="0" autoPict="0" linkedCell="H297"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268" r:id="rId397" name="ComboBox216"/>
      </mc:Fallback>
    </mc:AlternateContent>
    <mc:AlternateContent xmlns:mc="http://schemas.openxmlformats.org/markup-compatibility/2006">
      <mc:Choice Requires="x14">
        <control shapeId="1267" r:id="rId398" name="ComboBox215">
          <controlPr locked="0" defaultSize="0" autoLine="0" autoPict="0" linkedCell="H296"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267" r:id="rId398" name="ComboBox215"/>
      </mc:Fallback>
    </mc:AlternateContent>
    <mc:AlternateContent xmlns:mc="http://schemas.openxmlformats.org/markup-compatibility/2006">
      <mc:Choice Requires="x14">
        <control shapeId="1266" r:id="rId399" name="ComboBox214">
          <controlPr locked="0" defaultSize="0" autoLine="0" autoPict="0" linkedCell="H295"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266" r:id="rId399" name="ComboBox214"/>
      </mc:Fallback>
    </mc:AlternateContent>
    <mc:AlternateContent xmlns:mc="http://schemas.openxmlformats.org/markup-compatibility/2006">
      <mc:Choice Requires="x14">
        <control shapeId="1265" r:id="rId400" name="ComboBox213">
          <controlPr locked="0" defaultSize="0" autoLine="0" autoPict="0" linkedCell="H294"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265" r:id="rId400" name="ComboBox213"/>
      </mc:Fallback>
    </mc:AlternateContent>
    <mc:AlternateContent xmlns:mc="http://schemas.openxmlformats.org/markup-compatibility/2006">
      <mc:Choice Requires="x14">
        <control shapeId="1264" r:id="rId401" name="ComboBox212">
          <controlPr locked="0" defaultSize="0" autoLine="0" autoPict="0" linkedCell="H293"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264" r:id="rId401" name="ComboBox212"/>
      </mc:Fallback>
    </mc:AlternateContent>
    <mc:AlternateContent xmlns:mc="http://schemas.openxmlformats.org/markup-compatibility/2006">
      <mc:Choice Requires="x14">
        <control shapeId="1263" r:id="rId402" name="ComboBox211">
          <controlPr locked="0" defaultSize="0" autoLine="0" autoPict="0" linkedCell="H292"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263" r:id="rId402" name="ComboBox211"/>
      </mc:Fallback>
    </mc:AlternateContent>
    <mc:AlternateContent xmlns:mc="http://schemas.openxmlformats.org/markup-compatibility/2006">
      <mc:Choice Requires="x14">
        <control shapeId="1262" r:id="rId403" name="ComboBox210">
          <controlPr locked="0" defaultSize="0" autoLine="0" autoPict="0" linkedCell="H291"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262" r:id="rId403" name="ComboBox210"/>
      </mc:Fallback>
    </mc:AlternateContent>
    <mc:AlternateContent xmlns:mc="http://schemas.openxmlformats.org/markup-compatibility/2006">
      <mc:Choice Requires="x14">
        <control shapeId="1261" r:id="rId404" name="ComboBox209">
          <controlPr locked="0" defaultSize="0" autoLine="0" autoPict="0" linkedCell="H290"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261" r:id="rId404" name="ComboBox209"/>
      </mc:Fallback>
    </mc:AlternateContent>
    <mc:AlternateContent xmlns:mc="http://schemas.openxmlformats.org/markup-compatibility/2006">
      <mc:Choice Requires="x14">
        <control shapeId="1260" r:id="rId405" name="ComboBox208">
          <controlPr locked="0" defaultSize="0" autoLine="0" autoPict="0" linkedCell="H289"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260" r:id="rId405" name="ComboBox208"/>
      </mc:Fallback>
    </mc:AlternateContent>
    <mc:AlternateContent xmlns:mc="http://schemas.openxmlformats.org/markup-compatibility/2006">
      <mc:Choice Requires="x14">
        <control shapeId="1259" r:id="rId406" name="ComboBox207">
          <controlPr defaultSize="0" autoLine="0" autoPict="0" linkedCell="H266" listFillRange="A311:A320" r:id="rId7">
            <anchor moveWithCells="1">
              <from>
                <xdr:col>8</xdr:col>
                <xdr:colOff>238125</xdr:colOff>
                <xdr:row>320</xdr:row>
                <xdr:rowOff>123825</xdr:rowOff>
              </from>
              <to>
                <xdr:col>10</xdr:col>
                <xdr:colOff>685800</xdr:colOff>
                <xdr:row>322</xdr:row>
                <xdr:rowOff>19050</xdr:rowOff>
              </to>
            </anchor>
          </controlPr>
        </control>
      </mc:Choice>
      <mc:Fallback>
        <control shapeId="1259" r:id="rId406" name="ComboBox207"/>
      </mc:Fallback>
    </mc:AlternateContent>
    <mc:AlternateContent xmlns:mc="http://schemas.openxmlformats.org/markup-compatibility/2006">
      <mc:Choice Requires="x14">
        <control shapeId="1258" r:id="rId407" name="ComboBox206">
          <controlPr defaultSize="0" autoLine="0" autoPict="0" linkedCell="H265" listFillRange="A311:A320" r:id="rId7">
            <anchor moveWithCells="1">
              <from>
                <xdr:col>8</xdr:col>
                <xdr:colOff>238125</xdr:colOff>
                <xdr:row>320</xdr:row>
                <xdr:rowOff>66675</xdr:rowOff>
              </from>
              <to>
                <xdr:col>10</xdr:col>
                <xdr:colOff>685800</xdr:colOff>
                <xdr:row>321</xdr:row>
                <xdr:rowOff>114300</xdr:rowOff>
              </to>
            </anchor>
          </controlPr>
        </control>
      </mc:Choice>
      <mc:Fallback>
        <control shapeId="1258" r:id="rId407" name="ComboBox206"/>
      </mc:Fallback>
    </mc:AlternateContent>
    <mc:AlternateContent xmlns:mc="http://schemas.openxmlformats.org/markup-compatibility/2006">
      <mc:Choice Requires="x14">
        <control shapeId="1257" r:id="rId408" name="ComboBox205">
          <controlPr defaultSize="0" autoLine="0" autoPict="0" linkedCell="H264" listFillRange="A311:A320" r:id="rId409">
            <anchor moveWithCells="1">
              <from>
                <xdr:col>8</xdr:col>
                <xdr:colOff>238125</xdr:colOff>
                <xdr:row>302</xdr:row>
                <xdr:rowOff>123825</xdr:rowOff>
              </from>
              <to>
                <xdr:col>10</xdr:col>
                <xdr:colOff>685800</xdr:colOff>
                <xdr:row>303</xdr:row>
                <xdr:rowOff>171450</xdr:rowOff>
              </to>
            </anchor>
          </controlPr>
        </control>
      </mc:Choice>
      <mc:Fallback>
        <control shapeId="1257" r:id="rId408" name="ComboBox205"/>
      </mc:Fallback>
    </mc:AlternateContent>
    <mc:AlternateContent xmlns:mc="http://schemas.openxmlformats.org/markup-compatibility/2006">
      <mc:Choice Requires="x14">
        <control shapeId="1256" r:id="rId410" name="ComboBox41">
          <controlPr defaultSize="0" autoLine="0" autoPict="0" linkedCell="H223" listFillRange="A311:A320" r:id="rId411">
            <anchor moveWithCells="1">
              <from>
                <xdr:col>8</xdr:col>
                <xdr:colOff>238125</xdr:colOff>
                <xdr:row>229</xdr:row>
                <xdr:rowOff>9525</xdr:rowOff>
              </from>
              <to>
                <xdr:col>10</xdr:col>
                <xdr:colOff>685800</xdr:colOff>
                <xdr:row>230</xdr:row>
                <xdr:rowOff>57150</xdr:rowOff>
              </to>
            </anchor>
          </controlPr>
        </control>
      </mc:Choice>
      <mc:Fallback>
        <control shapeId="1256" r:id="rId410" name="ComboBox41"/>
      </mc:Fallback>
    </mc:AlternateContent>
    <mc:AlternateContent xmlns:mc="http://schemas.openxmlformats.org/markup-compatibility/2006">
      <mc:Choice Requires="x14">
        <control shapeId="1255" r:id="rId412" name="ComboBox39">
          <controlPr defaultSize="0" autoLine="0" autoPict="0" linkedCell="H222" listFillRange="A311:A320" r:id="rId413">
            <anchor moveWithCells="1">
              <from>
                <xdr:col>8</xdr:col>
                <xdr:colOff>238125</xdr:colOff>
                <xdr:row>228</xdr:row>
                <xdr:rowOff>0</xdr:rowOff>
              </from>
              <to>
                <xdr:col>10</xdr:col>
                <xdr:colOff>685800</xdr:colOff>
                <xdr:row>229</xdr:row>
                <xdr:rowOff>47625</xdr:rowOff>
              </to>
            </anchor>
          </controlPr>
        </control>
      </mc:Choice>
      <mc:Fallback>
        <control shapeId="1255" r:id="rId412" name="ComboBox39"/>
      </mc:Fallback>
    </mc:AlternateContent>
    <mc:AlternateContent xmlns:mc="http://schemas.openxmlformats.org/markup-compatibility/2006">
      <mc:Choice Requires="x14">
        <control shapeId="1254" r:id="rId414" name="ComboBox34">
          <controlPr defaultSize="0" autoLine="0" autoPict="0" linkedCell="H160" listFillRange="A311:A320" r:id="rId415">
            <anchor moveWithCells="1">
              <from>
                <xdr:col>8</xdr:col>
                <xdr:colOff>238125</xdr:colOff>
                <xdr:row>165</xdr:row>
                <xdr:rowOff>9525</xdr:rowOff>
              </from>
              <to>
                <xdr:col>10</xdr:col>
                <xdr:colOff>685800</xdr:colOff>
                <xdr:row>166</xdr:row>
                <xdr:rowOff>57150</xdr:rowOff>
              </to>
            </anchor>
          </controlPr>
        </control>
      </mc:Choice>
      <mc:Fallback>
        <control shapeId="1254" r:id="rId414" name="ComboBox34"/>
      </mc:Fallback>
    </mc:AlternateContent>
    <mc:AlternateContent xmlns:mc="http://schemas.openxmlformats.org/markup-compatibility/2006">
      <mc:Choice Requires="x14">
        <control shapeId="1253" r:id="rId416" name="ComboBox33">
          <controlPr defaultSize="0" autoLine="0" autoPict="0" linkedCell="H159" listFillRange="A311:A320" r:id="rId417">
            <anchor moveWithCells="1">
              <from>
                <xdr:col>8</xdr:col>
                <xdr:colOff>238125</xdr:colOff>
                <xdr:row>164</xdr:row>
                <xdr:rowOff>0</xdr:rowOff>
              </from>
              <to>
                <xdr:col>10</xdr:col>
                <xdr:colOff>685800</xdr:colOff>
                <xdr:row>165</xdr:row>
                <xdr:rowOff>38100</xdr:rowOff>
              </to>
            </anchor>
          </controlPr>
        </control>
      </mc:Choice>
      <mc:Fallback>
        <control shapeId="1253" r:id="rId416" name="ComboBox33"/>
      </mc:Fallback>
    </mc:AlternateContent>
    <mc:AlternateContent xmlns:mc="http://schemas.openxmlformats.org/markup-compatibility/2006">
      <mc:Choice Requires="x14">
        <control shapeId="1252" r:id="rId418" name="ComboBox28">
          <controlPr defaultSize="0" autoLine="0" autoPict="0" linkedCell="H112" listFillRange="A311:A320" r:id="rId419">
            <anchor moveWithCells="1">
              <from>
                <xdr:col>8</xdr:col>
                <xdr:colOff>238125</xdr:colOff>
                <xdr:row>114</xdr:row>
                <xdr:rowOff>57150</xdr:rowOff>
              </from>
              <to>
                <xdr:col>10</xdr:col>
                <xdr:colOff>685800</xdr:colOff>
                <xdr:row>115</xdr:row>
                <xdr:rowOff>95250</xdr:rowOff>
              </to>
            </anchor>
          </controlPr>
        </control>
      </mc:Choice>
      <mc:Fallback>
        <control shapeId="1252" r:id="rId418" name="ComboBox28"/>
      </mc:Fallback>
    </mc:AlternateContent>
    <mc:AlternateContent xmlns:mc="http://schemas.openxmlformats.org/markup-compatibility/2006">
      <mc:Choice Requires="x14">
        <control shapeId="1251" r:id="rId420" name="ComboBox27">
          <controlPr defaultSize="0" autoLine="0" autoPict="0" linkedCell="H107" listFillRange="A311:A320" r:id="rId7">
            <anchor moveWithCells="1">
              <from>
                <xdr:col>8</xdr:col>
                <xdr:colOff>238125</xdr:colOff>
                <xdr:row>109</xdr:row>
                <xdr:rowOff>28575</xdr:rowOff>
              </from>
              <to>
                <xdr:col>10</xdr:col>
                <xdr:colOff>685800</xdr:colOff>
                <xdr:row>110</xdr:row>
                <xdr:rowOff>85725</xdr:rowOff>
              </to>
            </anchor>
          </controlPr>
        </control>
      </mc:Choice>
      <mc:Fallback>
        <control shapeId="1251" r:id="rId420" name="ComboBox27"/>
      </mc:Fallback>
    </mc:AlternateContent>
    <mc:AlternateContent xmlns:mc="http://schemas.openxmlformats.org/markup-compatibility/2006">
      <mc:Choice Requires="x14">
        <control shapeId="1250" r:id="rId421" name="ComboBox204">
          <controlPr locked="0" defaultSize="0" autoLine="0" autoPict="0" linkedCell="H288"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250" r:id="rId421" name="ComboBox204"/>
      </mc:Fallback>
    </mc:AlternateContent>
    <mc:AlternateContent xmlns:mc="http://schemas.openxmlformats.org/markup-compatibility/2006">
      <mc:Choice Requires="x14">
        <control shapeId="1249" r:id="rId422" name="ComboBox203">
          <controlPr locked="0" defaultSize="0" autoLine="0" autoPict="0" linkedCell="H287"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249" r:id="rId422" name="ComboBox203"/>
      </mc:Fallback>
    </mc:AlternateContent>
    <mc:AlternateContent xmlns:mc="http://schemas.openxmlformats.org/markup-compatibility/2006">
      <mc:Choice Requires="x14">
        <control shapeId="1248" r:id="rId423" name="ComboBox202">
          <controlPr locked="0" defaultSize="0" autoLine="0" autoPict="0" linkedCell="H286"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248" r:id="rId423" name="ComboBox202"/>
      </mc:Fallback>
    </mc:AlternateContent>
    <mc:AlternateContent xmlns:mc="http://schemas.openxmlformats.org/markup-compatibility/2006">
      <mc:Choice Requires="x14">
        <control shapeId="1247" r:id="rId424" name="ComboBox201">
          <controlPr locked="0" defaultSize="0" autoLine="0" autoPict="0" linkedCell="H285" listFillRange="A311:A320" r:id="rId7">
            <anchor moveWithCells="1">
              <from>
                <xdr:col>8</xdr:col>
                <xdr:colOff>238125</xdr:colOff>
                <xdr:row>352</xdr:row>
                <xdr:rowOff>85725</xdr:rowOff>
              </from>
              <to>
                <xdr:col>10</xdr:col>
                <xdr:colOff>685800</xdr:colOff>
                <xdr:row>354</xdr:row>
                <xdr:rowOff>0</xdr:rowOff>
              </to>
            </anchor>
          </controlPr>
        </control>
      </mc:Choice>
      <mc:Fallback>
        <control shapeId="1247" r:id="rId424" name="ComboBox201"/>
      </mc:Fallback>
    </mc:AlternateContent>
    <mc:AlternateContent xmlns:mc="http://schemas.openxmlformats.org/markup-compatibility/2006">
      <mc:Choice Requires="x14">
        <control shapeId="1236" r:id="rId425" name="ComboBox190">
          <controlPr locked="0" defaultSize="0" autoLine="0" autoPict="0" linkedCell="H274" listFillRange="A311:A320" r:id="rId7">
            <anchor moveWithCells="1">
              <from>
                <xdr:col>7</xdr:col>
                <xdr:colOff>161925</xdr:colOff>
                <xdr:row>352</xdr:row>
                <xdr:rowOff>85725</xdr:rowOff>
              </from>
              <to>
                <xdr:col>10</xdr:col>
                <xdr:colOff>438150</xdr:colOff>
                <xdr:row>354</xdr:row>
                <xdr:rowOff>0</xdr:rowOff>
              </to>
            </anchor>
          </controlPr>
        </control>
      </mc:Choice>
      <mc:Fallback>
        <control shapeId="1236" r:id="rId425" name="ComboBox190"/>
      </mc:Fallback>
    </mc:AlternateContent>
    <mc:AlternateContent xmlns:mc="http://schemas.openxmlformats.org/markup-compatibility/2006">
      <mc:Choice Requires="x14">
        <control shapeId="1230" r:id="rId426" name="ComboBox184">
          <controlPr defaultSize="0" autoLine="0" autoPict="0" linkedCell="H268" listFillRange="A311:A320" r:id="rId427">
            <anchor moveWithCells="1">
              <from>
                <xdr:col>8</xdr:col>
                <xdr:colOff>238125</xdr:colOff>
                <xdr:row>323</xdr:row>
                <xdr:rowOff>95250</xdr:rowOff>
              </from>
              <to>
                <xdr:col>10</xdr:col>
                <xdr:colOff>685800</xdr:colOff>
                <xdr:row>325</xdr:row>
                <xdr:rowOff>9525</xdr:rowOff>
              </to>
            </anchor>
          </controlPr>
        </control>
      </mc:Choice>
      <mc:Fallback>
        <control shapeId="1230" r:id="rId426" name="ComboBox184"/>
      </mc:Fallback>
    </mc:AlternateContent>
    <mc:AlternateContent xmlns:mc="http://schemas.openxmlformats.org/markup-compatibility/2006">
      <mc:Choice Requires="x14">
        <control shapeId="1229" r:id="rId428" name="ComboBox183">
          <controlPr defaultSize="0" autoLine="0" autoPict="0" linkedCell="H267" listFillRange="A311:A320" r:id="rId429">
            <anchor moveWithCells="1">
              <from>
                <xdr:col>8</xdr:col>
                <xdr:colOff>238125</xdr:colOff>
                <xdr:row>322</xdr:row>
                <xdr:rowOff>57150</xdr:rowOff>
              </from>
              <to>
                <xdr:col>10</xdr:col>
                <xdr:colOff>685800</xdr:colOff>
                <xdr:row>323</xdr:row>
                <xdr:rowOff>123825</xdr:rowOff>
              </to>
            </anchor>
          </controlPr>
        </control>
      </mc:Choice>
      <mc:Fallback>
        <control shapeId="1229" r:id="rId428" name="ComboBox183"/>
      </mc:Fallback>
    </mc:AlternateContent>
    <mc:AlternateContent xmlns:mc="http://schemas.openxmlformats.org/markup-compatibility/2006">
      <mc:Choice Requires="x14">
        <control shapeId="1228" r:id="rId430" name="ComboBox182">
          <controlPr defaultSize="0" autoLine="0" autoPict="0" linkedCell="H263" listFillRange="A311:A320" r:id="rId7">
            <anchor moveWithCells="1">
              <from>
                <xdr:col>8</xdr:col>
                <xdr:colOff>238125</xdr:colOff>
                <xdr:row>271</xdr:row>
                <xdr:rowOff>104775</xdr:rowOff>
              </from>
              <to>
                <xdr:col>10</xdr:col>
                <xdr:colOff>685800</xdr:colOff>
                <xdr:row>272</xdr:row>
                <xdr:rowOff>152400</xdr:rowOff>
              </to>
            </anchor>
          </controlPr>
        </control>
      </mc:Choice>
      <mc:Fallback>
        <control shapeId="1228" r:id="rId430" name="ComboBox182"/>
      </mc:Fallback>
    </mc:AlternateContent>
    <mc:AlternateContent xmlns:mc="http://schemas.openxmlformats.org/markup-compatibility/2006">
      <mc:Choice Requires="x14">
        <control shapeId="1227" r:id="rId431" name="ComboBox181">
          <controlPr defaultSize="0" autoLine="0" autoPict="0" linkedCell="H262" listFillRange="A311:A320" r:id="rId7">
            <anchor moveWithCells="1">
              <from>
                <xdr:col>8</xdr:col>
                <xdr:colOff>238125</xdr:colOff>
                <xdr:row>271</xdr:row>
                <xdr:rowOff>38100</xdr:rowOff>
              </from>
              <to>
                <xdr:col>10</xdr:col>
                <xdr:colOff>685800</xdr:colOff>
                <xdr:row>272</xdr:row>
                <xdr:rowOff>76200</xdr:rowOff>
              </to>
            </anchor>
          </controlPr>
        </control>
      </mc:Choice>
      <mc:Fallback>
        <control shapeId="1227" r:id="rId431" name="ComboBox181"/>
      </mc:Fallback>
    </mc:AlternateContent>
    <mc:AlternateContent xmlns:mc="http://schemas.openxmlformats.org/markup-compatibility/2006">
      <mc:Choice Requires="x14">
        <control shapeId="1226" r:id="rId432" name="ComboBox180">
          <controlPr defaultSize="0" autoLine="0" autoPict="0" linkedCell="H261" listFillRange="A311:A320" r:id="rId433">
            <anchor moveWithCells="1">
              <from>
                <xdr:col>8</xdr:col>
                <xdr:colOff>238125</xdr:colOff>
                <xdr:row>270</xdr:row>
                <xdr:rowOff>19050</xdr:rowOff>
              </from>
              <to>
                <xdr:col>10</xdr:col>
                <xdr:colOff>685800</xdr:colOff>
                <xdr:row>271</xdr:row>
                <xdr:rowOff>66675</xdr:rowOff>
              </to>
            </anchor>
          </controlPr>
        </control>
      </mc:Choice>
      <mc:Fallback>
        <control shapeId="1226" r:id="rId432" name="ComboBox180"/>
      </mc:Fallback>
    </mc:AlternateContent>
    <mc:AlternateContent xmlns:mc="http://schemas.openxmlformats.org/markup-compatibility/2006">
      <mc:Choice Requires="x14">
        <control shapeId="1225" r:id="rId434" name="ComboBox179">
          <controlPr defaultSize="0" autoLine="0" autoPict="0" linkedCell="H260" listFillRange="A311:A320" r:id="rId435">
            <anchor moveWithCells="1">
              <from>
                <xdr:col>8</xdr:col>
                <xdr:colOff>238125</xdr:colOff>
                <xdr:row>269</xdr:row>
                <xdr:rowOff>0</xdr:rowOff>
              </from>
              <to>
                <xdr:col>10</xdr:col>
                <xdr:colOff>685800</xdr:colOff>
                <xdr:row>270</xdr:row>
                <xdr:rowOff>76200</xdr:rowOff>
              </to>
            </anchor>
          </controlPr>
        </control>
      </mc:Choice>
      <mc:Fallback>
        <control shapeId="1225" r:id="rId434" name="ComboBox179"/>
      </mc:Fallback>
    </mc:AlternateContent>
    <mc:AlternateContent xmlns:mc="http://schemas.openxmlformats.org/markup-compatibility/2006">
      <mc:Choice Requires="x14">
        <control shapeId="1224" r:id="rId436" name="ComboBox178">
          <controlPr defaultSize="0" autoLine="0" autoPict="0" linkedCell="H259" listFillRange="A311:A320" r:id="rId437">
            <anchor moveWithCells="1">
              <from>
                <xdr:col>8</xdr:col>
                <xdr:colOff>238125</xdr:colOff>
                <xdr:row>268</xdr:row>
                <xdr:rowOff>9525</xdr:rowOff>
              </from>
              <to>
                <xdr:col>10</xdr:col>
                <xdr:colOff>685800</xdr:colOff>
                <xdr:row>269</xdr:row>
                <xdr:rowOff>57150</xdr:rowOff>
              </to>
            </anchor>
          </controlPr>
        </control>
      </mc:Choice>
      <mc:Fallback>
        <control shapeId="1224" r:id="rId436" name="ComboBox178"/>
      </mc:Fallback>
    </mc:AlternateContent>
    <mc:AlternateContent xmlns:mc="http://schemas.openxmlformats.org/markup-compatibility/2006">
      <mc:Choice Requires="x14">
        <control shapeId="1223" r:id="rId438" name="ComboBox177">
          <controlPr defaultSize="0" autoLine="0" autoPict="0" linkedCell="#REF!" listFillRange="A311:A320" r:id="rId439">
            <anchor moveWithCells="1">
              <from>
                <xdr:col>8</xdr:col>
                <xdr:colOff>238125</xdr:colOff>
                <xdr:row>266</xdr:row>
                <xdr:rowOff>171450</xdr:rowOff>
              </from>
              <to>
                <xdr:col>10</xdr:col>
                <xdr:colOff>685800</xdr:colOff>
                <xdr:row>268</xdr:row>
                <xdr:rowOff>38100</xdr:rowOff>
              </to>
            </anchor>
          </controlPr>
        </control>
      </mc:Choice>
      <mc:Fallback>
        <control shapeId="1223" r:id="rId438" name="ComboBox177"/>
      </mc:Fallback>
    </mc:AlternateContent>
    <mc:AlternateContent xmlns:mc="http://schemas.openxmlformats.org/markup-compatibility/2006">
      <mc:Choice Requires="x14">
        <control shapeId="1222" r:id="rId440" name="ComboBox176">
          <controlPr defaultSize="0" autoLine="0" autoPict="0" linkedCell="H258" listFillRange="A311:A320" r:id="rId441">
            <anchor moveWithCells="1">
              <from>
                <xdr:col>8</xdr:col>
                <xdr:colOff>238125</xdr:colOff>
                <xdr:row>265</xdr:row>
                <xdr:rowOff>171450</xdr:rowOff>
              </from>
              <to>
                <xdr:col>10</xdr:col>
                <xdr:colOff>685800</xdr:colOff>
                <xdr:row>267</xdr:row>
                <xdr:rowOff>28575</xdr:rowOff>
              </to>
            </anchor>
          </controlPr>
        </control>
      </mc:Choice>
      <mc:Fallback>
        <control shapeId="1222" r:id="rId440" name="ComboBox176"/>
      </mc:Fallback>
    </mc:AlternateContent>
    <mc:AlternateContent xmlns:mc="http://schemas.openxmlformats.org/markup-compatibility/2006">
      <mc:Choice Requires="x14">
        <control shapeId="1221" r:id="rId442" name="ComboBox175">
          <controlPr defaultSize="0" autoLine="0" autoPict="0" linkedCell="H257" listFillRange="A311:A320" r:id="rId443">
            <anchor moveWithCells="1">
              <from>
                <xdr:col>8</xdr:col>
                <xdr:colOff>238125</xdr:colOff>
                <xdr:row>264</xdr:row>
                <xdr:rowOff>28575</xdr:rowOff>
              </from>
              <to>
                <xdr:col>10</xdr:col>
                <xdr:colOff>685800</xdr:colOff>
                <xdr:row>265</xdr:row>
                <xdr:rowOff>76200</xdr:rowOff>
              </to>
            </anchor>
          </controlPr>
        </control>
      </mc:Choice>
      <mc:Fallback>
        <control shapeId="1221" r:id="rId442" name="ComboBox175"/>
      </mc:Fallback>
    </mc:AlternateContent>
    <mc:AlternateContent xmlns:mc="http://schemas.openxmlformats.org/markup-compatibility/2006">
      <mc:Choice Requires="x14">
        <control shapeId="1220" r:id="rId444" name="ComboBox174">
          <controlPr defaultSize="0" autoLine="0" autoPict="0" linkedCell="H256" listFillRange="A311:A320" r:id="rId7">
            <anchor moveWithCells="1">
              <from>
                <xdr:col>8</xdr:col>
                <xdr:colOff>238125</xdr:colOff>
                <xdr:row>263</xdr:row>
                <xdr:rowOff>19050</xdr:rowOff>
              </from>
              <to>
                <xdr:col>10</xdr:col>
                <xdr:colOff>685800</xdr:colOff>
                <xdr:row>264</xdr:row>
                <xdr:rowOff>66675</xdr:rowOff>
              </to>
            </anchor>
          </controlPr>
        </control>
      </mc:Choice>
      <mc:Fallback>
        <control shapeId="1220" r:id="rId444" name="ComboBox174"/>
      </mc:Fallback>
    </mc:AlternateContent>
    <mc:AlternateContent xmlns:mc="http://schemas.openxmlformats.org/markup-compatibility/2006">
      <mc:Choice Requires="x14">
        <control shapeId="1219" r:id="rId445" name="ComboBox173">
          <controlPr defaultSize="0" autoLine="0" autoPict="0" linkedCell="H255" listFillRange="A311:A320" r:id="rId446">
            <anchor moveWithCells="1">
              <from>
                <xdr:col>8</xdr:col>
                <xdr:colOff>238125</xdr:colOff>
                <xdr:row>262</xdr:row>
                <xdr:rowOff>19050</xdr:rowOff>
              </from>
              <to>
                <xdr:col>10</xdr:col>
                <xdr:colOff>685800</xdr:colOff>
                <xdr:row>263</xdr:row>
                <xdr:rowOff>66675</xdr:rowOff>
              </to>
            </anchor>
          </controlPr>
        </control>
      </mc:Choice>
      <mc:Fallback>
        <control shapeId="1219" r:id="rId445" name="ComboBox173"/>
      </mc:Fallback>
    </mc:AlternateContent>
    <mc:AlternateContent xmlns:mc="http://schemas.openxmlformats.org/markup-compatibility/2006">
      <mc:Choice Requires="x14">
        <control shapeId="1218" r:id="rId447" name="ComboBox172">
          <controlPr defaultSize="0" autoLine="0" autoPict="0" linkedCell="H254" listFillRange="A311:A320" r:id="rId448">
            <anchor moveWithCells="1">
              <from>
                <xdr:col>8</xdr:col>
                <xdr:colOff>238125</xdr:colOff>
                <xdr:row>260</xdr:row>
                <xdr:rowOff>66675</xdr:rowOff>
              </from>
              <to>
                <xdr:col>10</xdr:col>
                <xdr:colOff>685800</xdr:colOff>
                <xdr:row>261</xdr:row>
                <xdr:rowOff>114300</xdr:rowOff>
              </to>
            </anchor>
          </controlPr>
        </control>
      </mc:Choice>
      <mc:Fallback>
        <control shapeId="1218" r:id="rId447" name="ComboBox172"/>
      </mc:Fallback>
    </mc:AlternateContent>
    <mc:AlternateContent xmlns:mc="http://schemas.openxmlformats.org/markup-compatibility/2006">
      <mc:Choice Requires="x14">
        <control shapeId="1217" r:id="rId449" name="ComboBox171">
          <controlPr defaultSize="0" autoLine="0" autoPict="0" linkedCell="H253" listFillRange="A311:A320" r:id="rId450">
            <anchor moveWithCells="1">
              <from>
                <xdr:col>8</xdr:col>
                <xdr:colOff>238125</xdr:colOff>
                <xdr:row>259</xdr:row>
                <xdr:rowOff>47625</xdr:rowOff>
              </from>
              <to>
                <xdr:col>10</xdr:col>
                <xdr:colOff>685800</xdr:colOff>
                <xdr:row>260</xdr:row>
                <xdr:rowOff>95250</xdr:rowOff>
              </to>
            </anchor>
          </controlPr>
        </control>
      </mc:Choice>
      <mc:Fallback>
        <control shapeId="1217" r:id="rId449" name="ComboBox171"/>
      </mc:Fallback>
    </mc:AlternateContent>
    <mc:AlternateContent xmlns:mc="http://schemas.openxmlformats.org/markup-compatibility/2006">
      <mc:Choice Requires="x14">
        <control shapeId="1216" r:id="rId451" name="ComboBox170">
          <controlPr defaultSize="0" autoLine="0" autoPict="0" linkedCell="H252" listFillRange="A311:A320" r:id="rId7">
            <anchor moveWithCells="1">
              <from>
                <xdr:col>8</xdr:col>
                <xdr:colOff>238125</xdr:colOff>
                <xdr:row>258</xdr:row>
                <xdr:rowOff>47625</xdr:rowOff>
              </from>
              <to>
                <xdr:col>10</xdr:col>
                <xdr:colOff>685800</xdr:colOff>
                <xdr:row>259</xdr:row>
                <xdr:rowOff>85725</xdr:rowOff>
              </to>
            </anchor>
          </controlPr>
        </control>
      </mc:Choice>
      <mc:Fallback>
        <control shapeId="1216" r:id="rId451" name="ComboBox170"/>
      </mc:Fallback>
    </mc:AlternateContent>
    <mc:AlternateContent xmlns:mc="http://schemas.openxmlformats.org/markup-compatibility/2006">
      <mc:Choice Requires="x14">
        <control shapeId="1215" r:id="rId452" name="ComboBox169">
          <controlPr defaultSize="0" autoLine="0" autoPict="0" linkedCell="H251" listFillRange="A311:A320" r:id="rId453">
            <anchor moveWithCells="1">
              <from>
                <xdr:col>8</xdr:col>
                <xdr:colOff>238125</xdr:colOff>
                <xdr:row>258</xdr:row>
                <xdr:rowOff>0</xdr:rowOff>
              </from>
              <to>
                <xdr:col>10</xdr:col>
                <xdr:colOff>685800</xdr:colOff>
                <xdr:row>259</xdr:row>
                <xdr:rowOff>47625</xdr:rowOff>
              </to>
            </anchor>
          </controlPr>
        </control>
      </mc:Choice>
      <mc:Fallback>
        <control shapeId="1215" r:id="rId452" name="ComboBox169"/>
      </mc:Fallback>
    </mc:AlternateContent>
    <mc:AlternateContent xmlns:mc="http://schemas.openxmlformats.org/markup-compatibility/2006">
      <mc:Choice Requires="x14">
        <control shapeId="1214" r:id="rId454" name="ComboBox168">
          <controlPr defaultSize="0" autoLine="0" autoPict="0" linkedCell="H250" listFillRange="A311:A320" r:id="rId455">
            <anchor moveWithCells="1">
              <from>
                <xdr:col>8</xdr:col>
                <xdr:colOff>238125</xdr:colOff>
                <xdr:row>257</xdr:row>
                <xdr:rowOff>28575</xdr:rowOff>
              </from>
              <to>
                <xdr:col>10</xdr:col>
                <xdr:colOff>685800</xdr:colOff>
                <xdr:row>258</xdr:row>
                <xdr:rowOff>76200</xdr:rowOff>
              </to>
            </anchor>
          </controlPr>
        </control>
      </mc:Choice>
      <mc:Fallback>
        <control shapeId="1214" r:id="rId454" name="ComboBox168"/>
      </mc:Fallback>
    </mc:AlternateContent>
    <mc:AlternateContent xmlns:mc="http://schemas.openxmlformats.org/markup-compatibility/2006">
      <mc:Choice Requires="x14">
        <control shapeId="1213" r:id="rId456" name="ComboBox167">
          <controlPr defaultSize="0" autoLine="0" autoPict="0" linkedCell="H249" listFillRange="A311:A320" r:id="rId457">
            <anchor moveWithCells="1">
              <from>
                <xdr:col>8</xdr:col>
                <xdr:colOff>238125</xdr:colOff>
                <xdr:row>256</xdr:row>
                <xdr:rowOff>38100</xdr:rowOff>
              </from>
              <to>
                <xdr:col>10</xdr:col>
                <xdr:colOff>685800</xdr:colOff>
                <xdr:row>257</xdr:row>
                <xdr:rowOff>85725</xdr:rowOff>
              </to>
            </anchor>
          </controlPr>
        </control>
      </mc:Choice>
      <mc:Fallback>
        <control shapeId="1213" r:id="rId456" name="ComboBox167"/>
      </mc:Fallback>
    </mc:AlternateContent>
    <mc:AlternateContent xmlns:mc="http://schemas.openxmlformats.org/markup-compatibility/2006">
      <mc:Choice Requires="x14">
        <control shapeId="1212" r:id="rId458" name="ComboBox166">
          <controlPr defaultSize="0" autoLine="0" autoPict="0" linkedCell="H248" listFillRange="A311:A320" r:id="rId459">
            <anchor moveWithCells="1">
              <from>
                <xdr:col>8</xdr:col>
                <xdr:colOff>238125</xdr:colOff>
                <xdr:row>255</xdr:row>
                <xdr:rowOff>19050</xdr:rowOff>
              </from>
              <to>
                <xdr:col>10</xdr:col>
                <xdr:colOff>685800</xdr:colOff>
                <xdr:row>256</xdr:row>
                <xdr:rowOff>66675</xdr:rowOff>
              </to>
            </anchor>
          </controlPr>
        </control>
      </mc:Choice>
      <mc:Fallback>
        <control shapeId="1212" r:id="rId458" name="ComboBox166"/>
      </mc:Fallback>
    </mc:AlternateContent>
    <mc:AlternateContent xmlns:mc="http://schemas.openxmlformats.org/markup-compatibility/2006">
      <mc:Choice Requires="x14">
        <control shapeId="1211" r:id="rId460" name="ComboBox165">
          <controlPr defaultSize="0" autoLine="0" autoPict="0" linkedCell="H247" listFillRange="A311:A320" r:id="rId461">
            <anchor moveWithCells="1">
              <from>
                <xdr:col>8</xdr:col>
                <xdr:colOff>238125</xdr:colOff>
                <xdr:row>253</xdr:row>
                <xdr:rowOff>180975</xdr:rowOff>
              </from>
              <to>
                <xdr:col>10</xdr:col>
                <xdr:colOff>685800</xdr:colOff>
                <xdr:row>255</xdr:row>
                <xdr:rowOff>38100</xdr:rowOff>
              </to>
            </anchor>
          </controlPr>
        </control>
      </mc:Choice>
      <mc:Fallback>
        <control shapeId="1211" r:id="rId460" name="ComboBox165"/>
      </mc:Fallback>
    </mc:AlternateContent>
    <mc:AlternateContent xmlns:mc="http://schemas.openxmlformats.org/markup-compatibility/2006">
      <mc:Choice Requires="x14">
        <control shapeId="1210" r:id="rId462" name="ComboBox164">
          <controlPr defaultSize="0" autoLine="0" autoPict="0" linkedCell="#REF!" listFillRange="A311:A320" r:id="rId463">
            <anchor moveWithCells="1">
              <from>
                <xdr:col>8</xdr:col>
                <xdr:colOff>238125</xdr:colOff>
                <xdr:row>252</xdr:row>
                <xdr:rowOff>180975</xdr:rowOff>
              </from>
              <to>
                <xdr:col>10</xdr:col>
                <xdr:colOff>685800</xdr:colOff>
                <xdr:row>254</xdr:row>
                <xdr:rowOff>47625</xdr:rowOff>
              </to>
            </anchor>
          </controlPr>
        </control>
      </mc:Choice>
      <mc:Fallback>
        <control shapeId="1210" r:id="rId462" name="ComboBox164"/>
      </mc:Fallback>
    </mc:AlternateContent>
    <mc:AlternateContent xmlns:mc="http://schemas.openxmlformats.org/markup-compatibility/2006">
      <mc:Choice Requires="x14">
        <control shapeId="1209" r:id="rId464" name="ComboBox163">
          <controlPr defaultSize="0" autoLine="0" autoPict="0" linkedCell="#REF!" listFillRange="A311:A320" r:id="rId465">
            <anchor moveWithCells="1">
              <from>
                <xdr:col>8</xdr:col>
                <xdr:colOff>238125</xdr:colOff>
                <xdr:row>251</xdr:row>
                <xdr:rowOff>180975</xdr:rowOff>
              </from>
              <to>
                <xdr:col>10</xdr:col>
                <xdr:colOff>685800</xdr:colOff>
                <xdr:row>253</xdr:row>
                <xdr:rowOff>38100</xdr:rowOff>
              </to>
            </anchor>
          </controlPr>
        </control>
      </mc:Choice>
      <mc:Fallback>
        <control shapeId="1209" r:id="rId464" name="ComboBox163"/>
      </mc:Fallback>
    </mc:AlternateContent>
    <mc:AlternateContent xmlns:mc="http://schemas.openxmlformats.org/markup-compatibility/2006">
      <mc:Choice Requires="x14">
        <control shapeId="1208" r:id="rId466" name="ComboBox162">
          <controlPr defaultSize="0" autoLine="0" autoPict="0" linkedCell="#REF!" listFillRange="A311:A320" r:id="rId467">
            <anchor moveWithCells="1">
              <from>
                <xdr:col>8</xdr:col>
                <xdr:colOff>238125</xdr:colOff>
                <xdr:row>250</xdr:row>
                <xdr:rowOff>180975</xdr:rowOff>
              </from>
              <to>
                <xdr:col>10</xdr:col>
                <xdr:colOff>685800</xdr:colOff>
                <xdr:row>252</xdr:row>
                <xdr:rowOff>38100</xdr:rowOff>
              </to>
            </anchor>
          </controlPr>
        </control>
      </mc:Choice>
      <mc:Fallback>
        <control shapeId="1208" r:id="rId466" name="ComboBox162"/>
      </mc:Fallback>
    </mc:AlternateContent>
    <mc:AlternateContent xmlns:mc="http://schemas.openxmlformats.org/markup-compatibility/2006">
      <mc:Choice Requires="x14">
        <control shapeId="1207" r:id="rId468" name="ComboBox161">
          <controlPr defaultSize="0" autoLine="0" autoPict="0" linkedCell="#REF!" listFillRange="A311:A320" r:id="rId469">
            <anchor moveWithCells="1">
              <from>
                <xdr:col>8</xdr:col>
                <xdr:colOff>238125</xdr:colOff>
                <xdr:row>249</xdr:row>
                <xdr:rowOff>171450</xdr:rowOff>
              </from>
              <to>
                <xdr:col>10</xdr:col>
                <xdr:colOff>685800</xdr:colOff>
                <xdr:row>251</xdr:row>
                <xdr:rowOff>28575</xdr:rowOff>
              </to>
            </anchor>
          </controlPr>
        </control>
      </mc:Choice>
      <mc:Fallback>
        <control shapeId="1207" r:id="rId468" name="ComboBox161"/>
      </mc:Fallback>
    </mc:AlternateContent>
    <mc:AlternateContent xmlns:mc="http://schemas.openxmlformats.org/markup-compatibility/2006">
      <mc:Choice Requires="x14">
        <control shapeId="1206" r:id="rId470" name="ComboBox160">
          <controlPr defaultSize="0" autoLine="0" autoPict="0" linkedCell="#REF!" listFillRange="A311:A320" r:id="rId471">
            <anchor moveWithCells="1">
              <from>
                <xdr:col>8</xdr:col>
                <xdr:colOff>238125</xdr:colOff>
                <xdr:row>248</xdr:row>
                <xdr:rowOff>161925</xdr:rowOff>
              </from>
              <to>
                <xdr:col>10</xdr:col>
                <xdr:colOff>685800</xdr:colOff>
                <xdr:row>250</xdr:row>
                <xdr:rowOff>19050</xdr:rowOff>
              </to>
            </anchor>
          </controlPr>
        </control>
      </mc:Choice>
      <mc:Fallback>
        <control shapeId="1206" r:id="rId470" name="ComboBox160"/>
      </mc:Fallback>
    </mc:AlternateContent>
    <mc:AlternateContent xmlns:mc="http://schemas.openxmlformats.org/markup-compatibility/2006">
      <mc:Choice Requires="x14">
        <control shapeId="1205" r:id="rId472" name="ComboBox159">
          <controlPr defaultSize="0" autoLine="0" autoPict="0" linkedCell="H246" listFillRange="A311:A320" r:id="rId7">
            <anchor moveWithCells="1">
              <from>
                <xdr:col>8</xdr:col>
                <xdr:colOff>238125</xdr:colOff>
                <xdr:row>247</xdr:row>
                <xdr:rowOff>152400</xdr:rowOff>
              </from>
              <to>
                <xdr:col>10</xdr:col>
                <xdr:colOff>685800</xdr:colOff>
                <xdr:row>249</xdr:row>
                <xdr:rowOff>0</xdr:rowOff>
              </to>
            </anchor>
          </controlPr>
        </control>
      </mc:Choice>
      <mc:Fallback>
        <control shapeId="1205" r:id="rId472" name="ComboBox159"/>
      </mc:Fallback>
    </mc:AlternateContent>
    <mc:AlternateContent xmlns:mc="http://schemas.openxmlformats.org/markup-compatibility/2006">
      <mc:Choice Requires="x14">
        <control shapeId="1204" r:id="rId473" name="ComboBox158">
          <controlPr defaultSize="0" autoLine="0" autoPict="0" linkedCell="H245" listFillRange="A311:A320" r:id="rId474">
            <anchor moveWithCells="1">
              <from>
                <xdr:col>8</xdr:col>
                <xdr:colOff>238125</xdr:colOff>
                <xdr:row>246</xdr:row>
                <xdr:rowOff>142875</xdr:rowOff>
              </from>
              <to>
                <xdr:col>10</xdr:col>
                <xdr:colOff>685800</xdr:colOff>
                <xdr:row>248</xdr:row>
                <xdr:rowOff>0</xdr:rowOff>
              </to>
            </anchor>
          </controlPr>
        </control>
      </mc:Choice>
      <mc:Fallback>
        <control shapeId="1204" r:id="rId473" name="ComboBox158"/>
      </mc:Fallback>
    </mc:AlternateContent>
    <mc:AlternateContent xmlns:mc="http://schemas.openxmlformats.org/markup-compatibility/2006">
      <mc:Choice Requires="x14">
        <control shapeId="1203" r:id="rId475" name="ComboBox157">
          <controlPr defaultSize="0" autoLine="0" autoPict="0" linkedCell="H243" listFillRange="A311:A320" r:id="rId476">
            <anchor moveWithCells="1">
              <from>
                <xdr:col>8</xdr:col>
                <xdr:colOff>238125</xdr:colOff>
                <xdr:row>246</xdr:row>
                <xdr:rowOff>0</xdr:rowOff>
              </from>
              <to>
                <xdr:col>10</xdr:col>
                <xdr:colOff>685800</xdr:colOff>
                <xdr:row>247</xdr:row>
                <xdr:rowOff>47625</xdr:rowOff>
              </to>
            </anchor>
          </controlPr>
        </control>
      </mc:Choice>
      <mc:Fallback>
        <control shapeId="1203" r:id="rId475" name="ComboBox157"/>
      </mc:Fallback>
    </mc:AlternateContent>
    <mc:AlternateContent xmlns:mc="http://schemas.openxmlformats.org/markup-compatibility/2006">
      <mc:Choice Requires="x14">
        <control shapeId="1202" r:id="rId477" name="ComboBox156">
          <controlPr defaultSize="0" autoLine="0" autoPict="0" linkedCell="H242" listFillRange="A311:A320" r:id="rId478">
            <anchor moveWithCells="1">
              <from>
                <xdr:col>8</xdr:col>
                <xdr:colOff>238125</xdr:colOff>
                <xdr:row>246</xdr:row>
                <xdr:rowOff>0</xdr:rowOff>
              </from>
              <to>
                <xdr:col>10</xdr:col>
                <xdr:colOff>685800</xdr:colOff>
                <xdr:row>247</xdr:row>
                <xdr:rowOff>47625</xdr:rowOff>
              </to>
            </anchor>
          </controlPr>
        </control>
      </mc:Choice>
      <mc:Fallback>
        <control shapeId="1202" r:id="rId477" name="ComboBox156"/>
      </mc:Fallback>
    </mc:AlternateContent>
    <mc:AlternateContent xmlns:mc="http://schemas.openxmlformats.org/markup-compatibility/2006">
      <mc:Choice Requires="x14">
        <control shapeId="1201" r:id="rId479" name="ComboBox155">
          <controlPr defaultSize="0" autoLine="0" autoPict="0" linkedCell="H241" listFillRange="A311:A320" r:id="rId480">
            <anchor moveWithCells="1">
              <from>
                <xdr:col>8</xdr:col>
                <xdr:colOff>238125</xdr:colOff>
                <xdr:row>246</xdr:row>
                <xdr:rowOff>0</xdr:rowOff>
              </from>
              <to>
                <xdr:col>10</xdr:col>
                <xdr:colOff>685800</xdr:colOff>
                <xdr:row>247</xdr:row>
                <xdr:rowOff>47625</xdr:rowOff>
              </to>
            </anchor>
          </controlPr>
        </control>
      </mc:Choice>
      <mc:Fallback>
        <control shapeId="1201" r:id="rId479" name="ComboBox155"/>
      </mc:Fallback>
    </mc:AlternateContent>
    <mc:AlternateContent xmlns:mc="http://schemas.openxmlformats.org/markup-compatibility/2006">
      <mc:Choice Requires="x14">
        <control shapeId="1200" r:id="rId481" name="ComboBox154">
          <controlPr defaultSize="0" autoLine="0" autoPict="0" linkedCell="H240" listFillRange="A311:A320" r:id="rId482">
            <anchor moveWithCells="1">
              <from>
                <xdr:col>8</xdr:col>
                <xdr:colOff>238125</xdr:colOff>
                <xdr:row>246</xdr:row>
                <xdr:rowOff>0</xdr:rowOff>
              </from>
              <to>
                <xdr:col>10</xdr:col>
                <xdr:colOff>685800</xdr:colOff>
                <xdr:row>247</xdr:row>
                <xdr:rowOff>47625</xdr:rowOff>
              </to>
            </anchor>
          </controlPr>
        </control>
      </mc:Choice>
      <mc:Fallback>
        <control shapeId="1200" r:id="rId481" name="ComboBox154"/>
      </mc:Fallback>
    </mc:AlternateContent>
    <mc:AlternateContent xmlns:mc="http://schemas.openxmlformats.org/markup-compatibility/2006">
      <mc:Choice Requires="x14">
        <control shapeId="1199" r:id="rId483" name="ComboBox153">
          <controlPr defaultSize="0" autoLine="0" autoPict="0" linkedCell="H239" listFillRange="A311:A320" r:id="rId7">
            <anchor moveWithCells="1">
              <from>
                <xdr:col>8</xdr:col>
                <xdr:colOff>238125</xdr:colOff>
                <xdr:row>246</xdr:row>
                <xdr:rowOff>0</xdr:rowOff>
              </from>
              <to>
                <xdr:col>10</xdr:col>
                <xdr:colOff>685800</xdr:colOff>
                <xdr:row>247</xdr:row>
                <xdr:rowOff>47625</xdr:rowOff>
              </to>
            </anchor>
          </controlPr>
        </control>
      </mc:Choice>
      <mc:Fallback>
        <control shapeId="1199" r:id="rId483" name="ComboBox153"/>
      </mc:Fallback>
    </mc:AlternateContent>
    <mc:AlternateContent xmlns:mc="http://schemas.openxmlformats.org/markup-compatibility/2006">
      <mc:Choice Requires="x14">
        <control shapeId="1198" r:id="rId484" name="ComboBox152">
          <controlPr defaultSize="0" autoLine="0" autoPict="0" linkedCell="H237" listFillRange="A311:A320" r:id="rId485">
            <anchor moveWithCells="1">
              <from>
                <xdr:col>8</xdr:col>
                <xdr:colOff>238125</xdr:colOff>
                <xdr:row>245</xdr:row>
                <xdr:rowOff>104775</xdr:rowOff>
              </from>
              <to>
                <xdr:col>10</xdr:col>
                <xdr:colOff>685800</xdr:colOff>
                <xdr:row>246</xdr:row>
                <xdr:rowOff>152400</xdr:rowOff>
              </to>
            </anchor>
          </controlPr>
        </control>
      </mc:Choice>
      <mc:Fallback>
        <control shapeId="1198" r:id="rId484" name="ComboBox152"/>
      </mc:Fallback>
    </mc:AlternateContent>
    <mc:AlternateContent xmlns:mc="http://schemas.openxmlformats.org/markup-compatibility/2006">
      <mc:Choice Requires="x14">
        <control shapeId="1197" r:id="rId486" name="ComboBox151">
          <controlPr defaultSize="0" autoLine="0" autoPict="0" linkedCell="H236" listFillRange="A311:A320" r:id="rId487">
            <anchor moveWithCells="1">
              <from>
                <xdr:col>8</xdr:col>
                <xdr:colOff>238125</xdr:colOff>
                <xdr:row>244</xdr:row>
                <xdr:rowOff>95250</xdr:rowOff>
              </from>
              <to>
                <xdr:col>10</xdr:col>
                <xdr:colOff>685800</xdr:colOff>
                <xdr:row>245</xdr:row>
                <xdr:rowOff>142875</xdr:rowOff>
              </to>
            </anchor>
          </controlPr>
        </control>
      </mc:Choice>
      <mc:Fallback>
        <control shapeId="1197" r:id="rId486" name="ComboBox151"/>
      </mc:Fallback>
    </mc:AlternateContent>
    <mc:AlternateContent xmlns:mc="http://schemas.openxmlformats.org/markup-compatibility/2006">
      <mc:Choice Requires="x14">
        <control shapeId="1196" r:id="rId488" name="ComboBox150">
          <controlPr defaultSize="0" autoLine="0" autoPict="0" linkedCell="H235" listFillRange="A311:A320" r:id="rId489">
            <anchor moveWithCells="1">
              <from>
                <xdr:col>8</xdr:col>
                <xdr:colOff>238125</xdr:colOff>
                <xdr:row>242</xdr:row>
                <xdr:rowOff>85725</xdr:rowOff>
              </from>
              <to>
                <xdr:col>10</xdr:col>
                <xdr:colOff>685800</xdr:colOff>
                <xdr:row>243</xdr:row>
                <xdr:rowOff>133350</xdr:rowOff>
              </to>
            </anchor>
          </controlPr>
        </control>
      </mc:Choice>
      <mc:Fallback>
        <control shapeId="1196" r:id="rId488" name="ComboBox150"/>
      </mc:Fallback>
    </mc:AlternateContent>
    <mc:AlternateContent xmlns:mc="http://schemas.openxmlformats.org/markup-compatibility/2006">
      <mc:Choice Requires="x14">
        <control shapeId="1195" r:id="rId490" name="ComboBox149">
          <controlPr defaultSize="0" autoLine="0" autoPict="0" linkedCell="H234" listFillRange="A311:A320" r:id="rId491">
            <anchor moveWithCells="1">
              <from>
                <xdr:col>8</xdr:col>
                <xdr:colOff>238125</xdr:colOff>
                <xdr:row>241</xdr:row>
                <xdr:rowOff>95250</xdr:rowOff>
              </from>
              <to>
                <xdr:col>10</xdr:col>
                <xdr:colOff>685800</xdr:colOff>
                <xdr:row>242</xdr:row>
                <xdr:rowOff>133350</xdr:rowOff>
              </to>
            </anchor>
          </controlPr>
        </control>
      </mc:Choice>
      <mc:Fallback>
        <control shapeId="1195" r:id="rId490" name="ComboBox149"/>
      </mc:Fallback>
    </mc:AlternateContent>
    <mc:AlternateContent xmlns:mc="http://schemas.openxmlformats.org/markup-compatibility/2006">
      <mc:Choice Requires="x14">
        <control shapeId="1194" r:id="rId492" name="ComboBox148">
          <controlPr defaultSize="0" autoLine="0" autoPict="0" linkedCell="H233" listFillRange="A311:A320" r:id="rId493">
            <anchor moveWithCells="1">
              <from>
                <xdr:col>8</xdr:col>
                <xdr:colOff>238125</xdr:colOff>
                <xdr:row>240</xdr:row>
                <xdr:rowOff>76200</xdr:rowOff>
              </from>
              <to>
                <xdr:col>10</xdr:col>
                <xdr:colOff>685800</xdr:colOff>
                <xdr:row>241</xdr:row>
                <xdr:rowOff>114300</xdr:rowOff>
              </to>
            </anchor>
          </controlPr>
        </control>
      </mc:Choice>
      <mc:Fallback>
        <control shapeId="1194" r:id="rId492" name="ComboBox148"/>
      </mc:Fallback>
    </mc:AlternateContent>
    <mc:AlternateContent xmlns:mc="http://schemas.openxmlformats.org/markup-compatibility/2006">
      <mc:Choice Requires="x14">
        <control shapeId="1193" r:id="rId494" name="ComboBox147">
          <controlPr defaultSize="0" autoLine="0" autoPict="0" linkedCell="H232" listFillRange="A311:A320" r:id="rId7">
            <anchor moveWithCells="1">
              <from>
                <xdr:col>8</xdr:col>
                <xdr:colOff>238125</xdr:colOff>
                <xdr:row>239</xdr:row>
                <xdr:rowOff>76200</xdr:rowOff>
              </from>
              <to>
                <xdr:col>10</xdr:col>
                <xdr:colOff>685800</xdr:colOff>
                <xdr:row>240</xdr:row>
                <xdr:rowOff>123825</xdr:rowOff>
              </to>
            </anchor>
          </controlPr>
        </control>
      </mc:Choice>
      <mc:Fallback>
        <control shapeId="1193" r:id="rId494" name="ComboBox147"/>
      </mc:Fallback>
    </mc:AlternateContent>
    <mc:AlternateContent xmlns:mc="http://schemas.openxmlformats.org/markup-compatibility/2006">
      <mc:Choice Requires="x14">
        <control shapeId="1192" r:id="rId495" name="ComboBox146">
          <controlPr defaultSize="0" autoLine="0" autoPict="0" linkedCell="H231" listFillRange="A311:A320" r:id="rId496">
            <anchor moveWithCells="1">
              <from>
                <xdr:col>8</xdr:col>
                <xdr:colOff>238125</xdr:colOff>
                <xdr:row>238</xdr:row>
                <xdr:rowOff>57150</xdr:rowOff>
              </from>
              <to>
                <xdr:col>10</xdr:col>
                <xdr:colOff>685800</xdr:colOff>
                <xdr:row>239</xdr:row>
                <xdr:rowOff>104775</xdr:rowOff>
              </to>
            </anchor>
          </controlPr>
        </control>
      </mc:Choice>
      <mc:Fallback>
        <control shapeId="1192" r:id="rId495" name="ComboBox146"/>
      </mc:Fallback>
    </mc:AlternateContent>
    <mc:AlternateContent xmlns:mc="http://schemas.openxmlformats.org/markup-compatibility/2006">
      <mc:Choice Requires="x14">
        <control shapeId="1191" r:id="rId497" name="ComboBox145">
          <controlPr defaultSize="0" autoLine="0" autoPict="0" linkedCell="H230" listFillRange="A311:A320" r:id="rId498">
            <anchor moveWithCells="1">
              <from>
                <xdr:col>8</xdr:col>
                <xdr:colOff>238125</xdr:colOff>
                <xdr:row>236</xdr:row>
                <xdr:rowOff>66675</xdr:rowOff>
              </from>
              <to>
                <xdr:col>10</xdr:col>
                <xdr:colOff>685800</xdr:colOff>
                <xdr:row>237</xdr:row>
                <xdr:rowOff>114300</xdr:rowOff>
              </to>
            </anchor>
          </controlPr>
        </control>
      </mc:Choice>
      <mc:Fallback>
        <control shapeId="1191" r:id="rId497" name="ComboBox145"/>
      </mc:Fallback>
    </mc:AlternateContent>
    <mc:AlternateContent xmlns:mc="http://schemas.openxmlformats.org/markup-compatibility/2006">
      <mc:Choice Requires="x14">
        <control shapeId="1190" r:id="rId499" name="ComboBox144">
          <controlPr defaultSize="0" autoLine="0" autoPict="0" linkedCell="H229" listFillRange="A311:A320" r:id="rId500">
            <anchor moveWithCells="1">
              <from>
                <xdr:col>8</xdr:col>
                <xdr:colOff>238125</xdr:colOff>
                <xdr:row>235</xdr:row>
                <xdr:rowOff>47625</xdr:rowOff>
              </from>
              <to>
                <xdr:col>10</xdr:col>
                <xdr:colOff>685800</xdr:colOff>
                <xdr:row>236</xdr:row>
                <xdr:rowOff>95250</xdr:rowOff>
              </to>
            </anchor>
          </controlPr>
        </control>
      </mc:Choice>
      <mc:Fallback>
        <control shapeId="1190" r:id="rId499" name="ComboBox144"/>
      </mc:Fallback>
    </mc:AlternateContent>
    <mc:AlternateContent xmlns:mc="http://schemas.openxmlformats.org/markup-compatibility/2006">
      <mc:Choice Requires="x14">
        <control shapeId="1189" r:id="rId501" name="ComboBox143">
          <controlPr defaultSize="0" autoLine="0" autoPict="0" linkedCell="H228" listFillRange="A311:A320" r:id="rId502">
            <anchor moveWithCells="1">
              <from>
                <xdr:col>8</xdr:col>
                <xdr:colOff>238125</xdr:colOff>
                <xdr:row>234</xdr:row>
                <xdr:rowOff>47625</xdr:rowOff>
              </from>
              <to>
                <xdr:col>10</xdr:col>
                <xdr:colOff>685800</xdr:colOff>
                <xdr:row>235</xdr:row>
                <xdr:rowOff>95250</xdr:rowOff>
              </to>
            </anchor>
          </controlPr>
        </control>
      </mc:Choice>
      <mc:Fallback>
        <control shapeId="1189" r:id="rId501" name="ComboBox143"/>
      </mc:Fallback>
    </mc:AlternateContent>
    <mc:AlternateContent xmlns:mc="http://schemas.openxmlformats.org/markup-compatibility/2006">
      <mc:Choice Requires="x14">
        <control shapeId="1188" r:id="rId503" name="ComboBox142">
          <controlPr defaultSize="0" autoLine="0" autoPict="0" linkedCell="H227" listFillRange="A311:A320" r:id="rId7">
            <anchor moveWithCells="1">
              <from>
                <xdr:col>8</xdr:col>
                <xdr:colOff>238125</xdr:colOff>
                <xdr:row>233</xdr:row>
                <xdr:rowOff>28575</xdr:rowOff>
              </from>
              <to>
                <xdr:col>10</xdr:col>
                <xdr:colOff>685800</xdr:colOff>
                <xdr:row>234</xdr:row>
                <xdr:rowOff>66675</xdr:rowOff>
              </to>
            </anchor>
          </controlPr>
        </control>
      </mc:Choice>
      <mc:Fallback>
        <control shapeId="1188" r:id="rId503" name="ComboBox142"/>
      </mc:Fallback>
    </mc:AlternateContent>
    <mc:AlternateContent xmlns:mc="http://schemas.openxmlformats.org/markup-compatibility/2006">
      <mc:Choice Requires="x14">
        <control shapeId="1187" r:id="rId504" name="ComboBox141">
          <controlPr defaultSize="0" autoLine="0" autoPict="0" linkedCell="H226" listFillRange="A311:A320" r:id="rId505">
            <anchor moveWithCells="1">
              <from>
                <xdr:col>8</xdr:col>
                <xdr:colOff>238125</xdr:colOff>
                <xdr:row>232</xdr:row>
                <xdr:rowOff>19050</xdr:rowOff>
              </from>
              <to>
                <xdr:col>10</xdr:col>
                <xdr:colOff>685800</xdr:colOff>
                <xdr:row>233</xdr:row>
                <xdr:rowOff>66675</xdr:rowOff>
              </to>
            </anchor>
          </controlPr>
        </control>
      </mc:Choice>
      <mc:Fallback>
        <control shapeId="1187" r:id="rId504" name="ComboBox141"/>
      </mc:Fallback>
    </mc:AlternateContent>
    <mc:AlternateContent xmlns:mc="http://schemas.openxmlformats.org/markup-compatibility/2006">
      <mc:Choice Requires="x14">
        <control shapeId="1186" r:id="rId506" name="ComboBox140">
          <controlPr defaultSize="0" autoLine="0" autoPict="0" linkedCell="H225" listFillRange="A311:A320" r:id="rId507">
            <anchor moveWithCells="1">
              <from>
                <xdr:col>8</xdr:col>
                <xdr:colOff>238125</xdr:colOff>
                <xdr:row>231</xdr:row>
                <xdr:rowOff>9525</xdr:rowOff>
              </from>
              <to>
                <xdr:col>10</xdr:col>
                <xdr:colOff>685800</xdr:colOff>
                <xdr:row>232</xdr:row>
                <xdr:rowOff>57150</xdr:rowOff>
              </to>
            </anchor>
          </controlPr>
        </control>
      </mc:Choice>
      <mc:Fallback>
        <control shapeId="1186" r:id="rId506" name="ComboBox140"/>
      </mc:Fallback>
    </mc:AlternateContent>
    <mc:AlternateContent xmlns:mc="http://schemas.openxmlformats.org/markup-compatibility/2006">
      <mc:Choice Requires="x14">
        <control shapeId="1185" r:id="rId508" name="ComboBox139">
          <controlPr defaultSize="0" autoLine="0" autoPict="0" linkedCell="H224" listFillRange="A311:A320" r:id="rId509">
            <anchor moveWithCells="1">
              <from>
                <xdr:col>8</xdr:col>
                <xdr:colOff>238125</xdr:colOff>
                <xdr:row>230</xdr:row>
                <xdr:rowOff>9525</xdr:rowOff>
              </from>
              <to>
                <xdr:col>10</xdr:col>
                <xdr:colOff>685800</xdr:colOff>
                <xdr:row>231</xdr:row>
                <xdr:rowOff>57150</xdr:rowOff>
              </to>
            </anchor>
          </controlPr>
        </control>
      </mc:Choice>
      <mc:Fallback>
        <control shapeId="1185" r:id="rId508" name="ComboBox139"/>
      </mc:Fallback>
    </mc:AlternateContent>
    <mc:AlternateContent xmlns:mc="http://schemas.openxmlformats.org/markup-compatibility/2006">
      <mc:Choice Requires="x14">
        <control shapeId="1184" r:id="rId510" name="ComboBox138">
          <controlPr defaultSize="0" autoLine="0" autoPict="0" linkedCell="H221" listFillRange="A311:A320" r:id="rId511">
            <anchor moveWithCells="1">
              <from>
                <xdr:col>8</xdr:col>
                <xdr:colOff>238125</xdr:colOff>
                <xdr:row>226</xdr:row>
                <xdr:rowOff>180975</xdr:rowOff>
              </from>
              <to>
                <xdr:col>10</xdr:col>
                <xdr:colOff>685800</xdr:colOff>
                <xdr:row>228</xdr:row>
                <xdr:rowOff>28575</xdr:rowOff>
              </to>
            </anchor>
          </controlPr>
        </control>
      </mc:Choice>
      <mc:Fallback>
        <control shapeId="1184" r:id="rId510" name="ComboBox138"/>
      </mc:Fallback>
    </mc:AlternateContent>
    <mc:AlternateContent xmlns:mc="http://schemas.openxmlformats.org/markup-compatibility/2006">
      <mc:Choice Requires="x14">
        <control shapeId="1183" r:id="rId512" name="ComboBox137">
          <controlPr defaultSize="0" autoLine="0" autoPict="0" linkedCell="H220" listFillRange="A311:A320" r:id="rId513">
            <anchor moveWithCells="1">
              <from>
                <xdr:col>8</xdr:col>
                <xdr:colOff>238125</xdr:colOff>
                <xdr:row>225</xdr:row>
                <xdr:rowOff>171450</xdr:rowOff>
              </from>
              <to>
                <xdr:col>10</xdr:col>
                <xdr:colOff>685800</xdr:colOff>
                <xdr:row>227</xdr:row>
                <xdr:rowOff>28575</xdr:rowOff>
              </to>
            </anchor>
          </controlPr>
        </control>
      </mc:Choice>
      <mc:Fallback>
        <control shapeId="1183" r:id="rId512" name="ComboBox137"/>
      </mc:Fallback>
    </mc:AlternateContent>
    <mc:AlternateContent xmlns:mc="http://schemas.openxmlformats.org/markup-compatibility/2006">
      <mc:Choice Requires="x14">
        <control shapeId="1182" r:id="rId514" name="ComboBox136">
          <controlPr defaultSize="0" autoLine="0" autoPict="0" linkedCell="H219" listFillRange="A311:A320" r:id="rId515">
            <anchor moveWithCells="1">
              <from>
                <xdr:col>8</xdr:col>
                <xdr:colOff>238125</xdr:colOff>
                <xdr:row>224</xdr:row>
                <xdr:rowOff>161925</xdr:rowOff>
              </from>
              <to>
                <xdr:col>10</xdr:col>
                <xdr:colOff>685800</xdr:colOff>
                <xdr:row>226</xdr:row>
                <xdr:rowOff>19050</xdr:rowOff>
              </to>
            </anchor>
          </controlPr>
        </control>
      </mc:Choice>
      <mc:Fallback>
        <control shapeId="1182" r:id="rId514" name="ComboBox136"/>
      </mc:Fallback>
    </mc:AlternateContent>
    <mc:AlternateContent xmlns:mc="http://schemas.openxmlformats.org/markup-compatibility/2006">
      <mc:Choice Requires="x14">
        <control shapeId="1181" r:id="rId516" name="ComboBox135">
          <controlPr defaultSize="0" autoLine="0" autoPict="0" linkedCell="H218" listFillRange="A311:A320" r:id="rId517">
            <anchor moveWithCells="1">
              <from>
                <xdr:col>8</xdr:col>
                <xdr:colOff>238125</xdr:colOff>
                <xdr:row>223</xdr:row>
                <xdr:rowOff>152400</xdr:rowOff>
              </from>
              <to>
                <xdr:col>10</xdr:col>
                <xdr:colOff>685800</xdr:colOff>
                <xdr:row>225</xdr:row>
                <xdr:rowOff>9525</xdr:rowOff>
              </to>
            </anchor>
          </controlPr>
        </control>
      </mc:Choice>
      <mc:Fallback>
        <control shapeId="1181" r:id="rId516" name="ComboBox135"/>
      </mc:Fallback>
    </mc:AlternateContent>
    <mc:AlternateContent xmlns:mc="http://schemas.openxmlformats.org/markup-compatibility/2006">
      <mc:Choice Requires="x14">
        <control shapeId="1180" r:id="rId518" name="ComboBox134">
          <controlPr defaultSize="0" autoLine="0" autoPict="0" linkedCell="H217" listFillRange="A311:A320" r:id="rId519">
            <anchor moveWithCells="1">
              <from>
                <xdr:col>8</xdr:col>
                <xdr:colOff>238125</xdr:colOff>
                <xdr:row>222</xdr:row>
                <xdr:rowOff>152400</xdr:rowOff>
              </from>
              <to>
                <xdr:col>10</xdr:col>
                <xdr:colOff>685800</xdr:colOff>
                <xdr:row>224</xdr:row>
                <xdr:rowOff>9525</xdr:rowOff>
              </to>
            </anchor>
          </controlPr>
        </control>
      </mc:Choice>
      <mc:Fallback>
        <control shapeId="1180" r:id="rId518" name="ComboBox134"/>
      </mc:Fallback>
    </mc:AlternateContent>
    <mc:AlternateContent xmlns:mc="http://schemas.openxmlformats.org/markup-compatibility/2006">
      <mc:Choice Requires="x14">
        <control shapeId="1179" r:id="rId520" name="ComboBox133">
          <controlPr defaultSize="0" autoLine="0" autoPict="0" linkedCell="H216" listFillRange="A311:A320" r:id="rId7">
            <anchor moveWithCells="1">
              <from>
                <xdr:col>8</xdr:col>
                <xdr:colOff>238125</xdr:colOff>
                <xdr:row>221</xdr:row>
                <xdr:rowOff>142875</xdr:rowOff>
              </from>
              <to>
                <xdr:col>10</xdr:col>
                <xdr:colOff>685800</xdr:colOff>
                <xdr:row>223</xdr:row>
                <xdr:rowOff>0</xdr:rowOff>
              </to>
            </anchor>
          </controlPr>
        </control>
      </mc:Choice>
      <mc:Fallback>
        <control shapeId="1179" r:id="rId520" name="ComboBox133"/>
      </mc:Fallback>
    </mc:AlternateContent>
    <mc:AlternateContent xmlns:mc="http://schemas.openxmlformats.org/markup-compatibility/2006">
      <mc:Choice Requires="x14">
        <control shapeId="1178" r:id="rId521" name="ComboBox132">
          <controlPr defaultSize="0" autoLine="0" autoPict="0" linkedCell="H215" listFillRange="A311:A320" r:id="rId522">
            <anchor moveWithCells="1">
              <from>
                <xdr:col>8</xdr:col>
                <xdr:colOff>238125</xdr:colOff>
                <xdr:row>220</xdr:row>
                <xdr:rowOff>133350</xdr:rowOff>
              </from>
              <to>
                <xdr:col>10</xdr:col>
                <xdr:colOff>685800</xdr:colOff>
                <xdr:row>221</xdr:row>
                <xdr:rowOff>180975</xdr:rowOff>
              </to>
            </anchor>
          </controlPr>
        </control>
      </mc:Choice>
      <mc:Fallback>
        <control shapeId="1178" r:id="rId521" name="ComboBox132"/>
      </mc:Fallback>
    </mc:AlternateContent>
    <mc:AlternateContent xmlns:mc="http://schemas.openxmlformats.org/markup-compatibility/2006">
      <mc:Choice Requires="x14">
        <control shapeId="1177" r:id="rId523" name="ComboBox131">
          <controlPr defaultSize="0" autoLine="0" autoPict="0" linkedCell="H214" listFillRange="A311:A320" r:id="rId524">
            <anchor moveWithCells="1">
              <from>
                <xdr:col>8</xdr:col>
                <xdr:colOff>238125</xdr:colOff>
                <xdr:row>219</xdr:row>
                <xdr:rowOff>123825</xdr:rowOff>
              </from>
              <to>
                <xdr:col>10</xdr:col>
                <xdr:colOff>685800</xdr:colOff>
                <xdr:row>220</xdr:row>
                <xdr:rowOff>171450</xdr:rowOff>
              </to>
            </anchor>
          </controlPr>
        </control>
      </mc:Choice>
      <mc:Fallback>
        <control shapeId="1177" r:id="rId523" name="ComboBox131"/>
      </mc:Fallback>
    </mc:AlternateContent>
    <mc:AlternateContent xmlns:mc="http://schemas.openxmlformats.org/markup-compatibility/2006">
      <mc:Choice Requires="x14">
        <control shapeId="1176" r:id="rId525" name="ComboBox130">
          <controlPr defaultSize="0" autoLine="0" autoPict="0" linkedCell="H213" listFillRange="A311:A320" r:id="rId526">
            <anchor moveWithCells="1">
              <from>
                <xdr:col>8</xdr:col>
                <xdr:colOff>238125</xdr:colOff>
                <xdr:row>218</xdr:row>
                <xdr:rowOff>114300</xdr:rowOff>
              </from>
              <to>
                <xdr:col>10</xdr:col>
                <xdr:colOff>685800</xdr:colOff>
                <xdr:row>219</xdr:row>
                <xdr:rowOff>161925</xdr:rowOff>
              </to>
            </anchor>
          </controlPr>
        </control>
      </mc:Choice>
      <mc:Fallback>
        <control shapeId="1176" r:id="rId525" name="ComboBox130"/>
      </mc:Fallback>
    </mc:AlternateContent>
    <mc:AlternateContent xmlns:mc="http://schemas.openxmlformats.org/markup-compatibility/2006">
      <mc:Choice Requires="x14">
        <control shapeId="1175" r:id="rId527" name="ComboBox129">
          <controlPr defaultSize="0" autoLine="0" autoPict="0" linkedCell="H212" listFillRange="A311:A320" r:id="rId528">
            <anchor moveWithCells="1">
              <from>
                <xdr:col>8</xdr:col>
                <xdr:colOff>238125</xdr:colOff>
                <xdr:row>217</xdr:row>
                <xdr:rowOff>114300</xdr:rowOff>
              </from>
              <to>
                <xdr:col>10</xdr:col>
                <xdr:colOff>685800</xdr:colOff>
                <xdr:row>218</xdr:row>
                <xdr:rowOff>161925</xdr:rowOff>
              </to>
            </anchor>
          </controlPr>
        </control>
      </mc:Choice>
      <mc:Fallback>
        <control shapeId="1175" r:id="rId527" name="ComboBox129"/>
      </mc:Fallback>
    </mc:AlternateContent>
    <mc:AlternateContent xmlns:mc="http://schemas.openxmlformats.org/markup-compatibility/2006">
      <mc:Choice Requires="x14">
        <control shapeId="1174" r:id="rId529" name="ComboBox128">
          <controlPr defaultSize="0" autoLine="0" autoPict="0" linkedCell="H211" listFillRange="A311:A320" r:id="rId530">
            <anchor moveWithCells="1">
              <from>
                <xdr:col>8</xdr:col>
                <xdr:colOff>238125</xdr:colOff>
                <xdr:row>216</xdr:row>
                <xdr:rowOff>104775</xdr:rowOff>
              </from>
              <to>
                <xdr:col>10</xdr:col>
                <xdr:colOff>685800</xdr:colOff>
                <xdr:row>217</xdr:row>
                <xdr:rowOff>152400</xdr:rowOff>
              </to>
            </anchor>
          </controlPr>
        </control>
      </mc:Choice>
      <mc:Fallback>
        <control shapeId="1174" r:id="rId529" name="ComboBox128"/>
      </mc:Fallback>
    </mc:AlternateContent>
    <mc:AlternateContent xmlns:mc="http://schemas.openxmlformats.org/markup-compatibility/2006">
      <mc:Choice Requires="x14">
        <control shapeId="1173" r:id="rId531" name="ComboBox127">
          <controlPr defaultSize="0" autoLine="0" autoPict="0" linkedCell="H210" listFillRange="A311:A320" r:id="rId532">
            <anchor moveWithCells="1">
              <from>
                <xdr:col>8</xdr:col>
                <xdr:colOff>238125</xdr:colOff>
                <xdr:row>215</xdr:row>
                <xdr:rowOff>104775</xdr:rowOff>
              </from>
              <to>
                <xdr:col>10</xdr:col>
                <xdr:colOff>685800</xdr:colOff>
                <xdr:row>216</xdr:row>
                <xdr:rowOff>152400</xdr:rowOff>
              </to>
            </anchor>
          </controlPr>
        </control>
      </mc:Choice>
      <mc:Fallback>
        <control shapeId="1173" r:id="rId531" name="ComboBox127"/>
      </mc:Fallback>
    </mc:AlternateContent>
    <mc:AlternateContent xmlns:mc="http://schemas.openxmlformats.org/markup-compatibility/2006">
      <mc:Choice Requires="x14">
        <control shapeId="1172" r:id="rId533" name="ComboBox126">
          <controlPr defaultSize="0" autoLine="0" autoPict="0" linkedCell="H209" listFillRange="A311:A320" r:id="rId534">
            <anchor moveWithCells="1">
              <from>
                <xdr:col>8</xdr:col>
                <xdr:colOff>238125</xdr:colOff>
                <xdr:row>214</xdr:row>
                <xdr:rowOff>85725</xdr:rowOff>
              </from>
              <to>
                <xdr:col>10</xdr:col>
                <xdr:colOff>685800</xdr:colOff>
                <xdr:row>215</xdr:row>
                <xdr:rowOff>133350</xdr:rowOff>
              </to>
            </anchor>
          </controlPr>
        </control>
      </mc:Choice>
      <mc:Fallback>
        <control shapeId="1172" r:id="rId533" name="ComboBox126"/>
      </mc:Fallback>
    </mc:AlternateContent>
    <mc:AlternateContent xmlns:mc="http://schemas.openxmlformats.org/markup-compatibility/2006">
      <mc:Choice Requires="x14">
        <control shapeId="1171" r:id="rId535" name="ComboBox125">
          <controlPr defaultSize="0" autoLine="0" autoPict="0" linkedCell="H208" listFillRange="A311:A320" r:id="rId536">
            <anchor moveWithCells="1">
              <from>
                <xdr:col>8</xdr:col>
                <xdr:colOff>238125</xdr:colOff>
                <xdr:row>213</xdr:row>
                <xdr:rowOff>85725</xdr:rowOff>
              </from>
              <to>
                <xdr:col>10</xdr:col>
                <xdr:colOff>685800</xdr:colOff>
                <xdr:row>214</xdr:row>
                <xdr:rowOff>123825</xdr:rowOff>
              </to>
            </anchor>
          </controlPr>
        </control>
      </mc:Choice>
      <mc:Fallback>
        <control shapeId="1171" r:id="rId535" name="ComboBox125"/>
      </mc:Fallback>
    </mc:AlternateContent>
    <mc:AlternateContent xmlns:mc="http://schemas.openxmlformats.org/markup-compatibility/2006">
      <mc:Choice Requires="x14">
        <control shapeId="1170" r:id="rId537" name="ComboBox124">
          <controlPr defaultSize="0" autoLine="0" autoPict="0" linkedCell="H207" listFillRange="A311:A320" r:id="rId7">
            <anchor moveWithCells="1">
              <from>
                <xdr:col>8</xdr:col>
                <xdr:colOff>238125</xdr:colOff>
                <xdr:row>212</xdr:row>
                <xdr:rowOff>76200</xdr:rowOff>
              </from>
              <to>
                <xdr:col>10</xdr:col>
                <xdr:colOff>685800</xdr:colOff>
                <xdr:row>213</xdr:row>
                <xdr:rowOff>114300</xdr:rowOff>
              </to>
            </anchor>
          </controlPr>
        </control>
      </mc:Choice>
      <mc:Fallback>
        <control shapeId="1170" r:id="rId537" name="ComboBox124"/>
      </mc:Fallback>
    </mc:AlternateContent>
    <mc:AlternateContent xmlns:mc="http://schemas.openxmlformats.org/markup-compatibility/2006">
      <mc:Choice Requires="x14">
        <control shapeId="1169" r:id="rId538" name="ComboBox123">
          <controlPr defaultSize="0" autoLine="0" autoPict="0" linkedCell="H206" listFillRange="A311:A320" r:id="rId539">
            <anchor moveWithCells="1">
              <from>
                <xdr:col>8</xdr:col>
                <xdr:colOff>238125</xdr:colOff>
                <xdr:row>211</xdr:row>
                <xdr:rowOff>76200</xdr:rowOff>
              </from>
              <to>
                <xdr:col>10</xdr:col>
                <xdr:colOff>685800</xdr:colOff>
                <xdr:row>212</xdr:row>
                <xdr:rowOff>114300</xdr:rowOff>
              </to>
            </anchor>
          </controlPr>
        </control>
      </mc:Choice>
      <mc:Fallback>
        <control shapeId="1169" r:id="rId538" name="ComboBox123"/>
      </mc:Fallback>
    </mc:AlternateContent>
    <mc:AlternateContent xmlns:mc="http://schemas.openxmlformats.org/markup-compatibility/2006">
      <mc:Choice Requires="x14">
        <control shapeId="1168" r:id="rId540" name="ComboBox122">
          <controlPr defaultSize="0" autoLine="0" autoPict="0" linkedCell="H205" listFillRange="A311:A320" r:id="rId541">
            <anchor moveWithCells="1">
              <from>
                <xdr:col>8</xdr:col>
                <xdr:colOff>238125</xdr:colOff>
                <xdr:row>210</xdr:row>
                <xdr:rowOff>57150</xdr:rowOff>
              </from>
              <to>
                <xdr:col>10</xdr:col>
                <xdr:colOff>685800</xdr:colOff>
                <xdr:row>211</xdr:row>
                <xdr:rowOff>104775</xdr:rowOff>
              </to>
            </anchor>
          </controlPr>
        </control>
      </mc:Choice>
      <mc:Fallback>
        <control shapeId="1168" r:id="rId540" name="ComboBox122"/>
      </mc:Fallback>
    </mc:AlternateContent>
    <mc:AlternateContent xmlns:mc="http://schemas.openxmlformats.org/markup-compatibility/2006">
      <mc:Choice Requires="x14">
        <control shapeId="1167" r:id="rId542" name="ComboBox121">
          <controlPr defaultSize="0" autoLine="0" autoPict="0" linkedCell="H203" listFillRange="A311:A320" r:id="rId543">
            <anchor moveWithCells="1">
              <from>
                <xdr:col>8</xdr:col>
                <xdr:colOff>238125</xdr:colOff>
                <xdr:row>209</xdr:row>
                <xdr:rowOff>47625</xdr:rowOff>
              </from>
              <to>
                <xdr:col>10</xdr:col>
                <xdr:colOff>685800</xdr:colOff>
                <xdr:row>210</xdr:row>
                <xdr:rowOff>95250</xdr:rowOff>
              </to>
            </anchor>
          </controlPr>
        </control>
      </mc:Choice>
      <mc:Fallback>
        <control shapeId="1167" r:id="rId542" name="ComboBox121"/>
      </mc:Fallback>
    </mc:AlternateContent>
    <mc:AlternateContent xmlns:mc="http://schemas.openxmlformats.org/markup-compatibility/2006">
      <mc:Choice Requires="x14">
        <control shapeId="1166" r:id="rId544" name="ComboBox120">
          <controlPr defaultSize="0" autoLine="0" autoPict="0" linkedCell="H202" listFillRange="A311:A320" r:id="rId545">
            <anchor moveWithCells="1">
              <from>
                <xdr:col>8</xdr:col>
                <xdr:colOff>238125</xdr:colOff>
                <xdr:row>208</xdr:row>
                <xdr:rowOff>38100</xdr:rowOff>
              </from>
              <to>
                <xdr:col>10</xdr:col>
                <xdr:colOff>685800</xdr:colOff>
                <xdr:row>209</xdr:row>
                <xdr:rowOff>85725</xdr:rowOff>
              </to>
            </anchor>
          </controlPr>
        </control>
      </mc:Choice>
      <mc:Fallback>
        <control shapeId="1166" r:id="rId544" name="ComboBox120"/>
      </mc:Fallback>
    </mc:AlternateContent>
    <mc:AlternateContent xmlns:mc="http://schemas.openxmlformats.org/markup-compatibility/2006">
      <mc:Choice Requires="x14">
        <control shapeId="1165" r:id="rId546" name="ComboBox119">
          <controlPr defaultSize="0" autoLine="0" autoPict="0" linkedCell="H201" listFillRange="A311:A320" r:id="rId547">
            <anchor moveWithCells="1">
              <from>
                <xdr:col>8</xdr:col>
                <xdr:colOff>238125</xdr:colOff>
                <xdr:row>207</xdr:row>
                <xdr:rowOff>38100</xdr:rowOff>
              </from>
              <to>
                <xdr:col>10</xdr:col>
                <xdr:colOff>685800</xdr:colOff>
                <xdr:row>208</xdr:row>
                <xdr:rowOff>85725</xdr:rowOff>
              </to>
            </anchor>
          </controlPr>
        </control>
      </mc:Choice>
      <mc:Fallback>
        <control shapeId="1165" r:id="rId546" name="ComboBox119"/>
      </mc:Fallback>
    </mc:AlternateContent>
    <mc:AlternateContent xmlns:mc="http://schemas.openxmlformats.org/markup-compatibility/2006">
      <mc:Choice Requires="x14">
        <control shapeId="1164" r:id="rId548" name="ComboBox118">
          <controlPr defaultSize="0" autoLine="0" autoPict="0" linkedCell="H200" listFillRange="A311:A320" r:id="rId549">
            <anchor moveWithCells="1">
              <from>
                <xdr:col>8</xdr:col>
                <xdr:colOff>238125</xdr:colOff>
                <xdr:row>206</xdr:row>
                <xdr:rowOff>28575</xdr:rowOff>
              </from>
              <to>
                <xdr:col>10</xdr:col>
                <xdr:colOff>685800</xdr:colOff>
                <xdr:row>207</xdr:row>
                <xdr:rowOff>76200</xdr:rowOff>
              </to>
            </anchor>
          </controlPr>
        </control>
      </mc:Choice>
      <mc:Fallback>
        <control shapeId="1164" r:id="rId548" name="ComboBox118"/>
      </mc:Fallback>
    </mc:AlternateContent>
    <mc:AlternateContent xmlns:mc="http://schemas.openxmlformats.org/markup-compatibility/2006">
      <mc:Choice Requires="x14">
        <control shapeId="1163" r:id="rId550" name="ComboBox117">
          <controlPr defaultSize="0" autoLine="0" autoPict="0" linkedCell="H199" listFillRange="A311:A320" r:id="rId7">
            <anchor moveWithCells="1">
              <from>
                <xdr:col>8</xdr:col>
                <xdr:colOff>238125</xdr:colOff>
                <xdr:row>205</xdr:row>
                <xdr:rowOff>19050</xdr:rowOff>
              </from>
              <to>
                <xdr:col>10</xdr:col>
                <xdr:colOff>685800</xdr:colOff>
                <xdr:row>206</xdr:row>
                <xdr:rowOff>76200</xdr:rowOff>
              </to>
            </anchor>
          </controlPr>
        </control>
      </mc:Choice>
      <mc:Fallback>
        <control shapeId="1163" r:id="rId550" name="ComboBox117"/>
      </mc:Fallback>
    </mc:AlternateContent>
    <mc:AlternateContent xmlns:mc="http://schemas.openxmlformats.org/markup-compatibility/2006">
      <mc:Choice Requires="x14">
        <control shapeId="1162" r:id="rId551" name="ComboBox116">
          <controlPr defaultSize="0" autoLine="0" autoPict="0" linkedCell="H198" listFillRange="A311:A320" r:id="rId552">
            <anchor moveWithCells="1">
              <from>
                <xdr:col>8</xdr:col>
                <xdr:colOff>238125</xdr:colOff>
                <xdr:row>204</xdr:row>
                <xdr:rowOff>38100</xdr:rowOff>
              </from>
              <to>
                <xdr:col>10</xdr:col>
                <xdr:colOff>685800</xdr:colOff>
                <xdr:row>205</xdr:row>
                <xdr:rowOff>95250</xdr:rowOff>
              </to>
            </anchor>
          </controlPr>
        </control>
      </mc:Choice>
      <mc:Fallback>
        <control shapeId="1162" r:id="rId551" name="ComboBox116"/>
      </mc:Fallback>
    </mc:AlternateContent>
    <mc:AlternateContent xmlns:mc="http://schemas.openxmlformats.org/markup-compatibility/2006">
      <mc:Choice Requires="x14">
        <control shapeId="1161" r:id="rId553" name="ComboBox115">
          <controlPr defaultSize="0" autoLine="0" autoPict="0" linkedCell="H197" listFillRange="A311:A320" r:id="rId554">
            <anchor moveWithCells="1">
              <from>
                <xdr:col>8</xdr:col>
                <xdr:colOff>238125</xdr:colOff>
                <xdr:row>202</xdr:row>
                <xdr:rowOff>28575</xdr:rowOff>
              </from>
              <to>
                <xdr:col>10</xdr:col>
                <xdr:colOff>685800</xdr:colOff>
                <xdr:row>203</xdr:row>
                <xdr:rowOff>85725</xdr:rowOff>
              </to>
            </anchor>
          </controlPr>
        </control>
      </mc:Choice>
      <mc:Fallback>
        <control shapeId="1161" r:id="rId553" name="ComboBox115"/>
      </mc:Fallback>
    </mc:AlternateContent>
    <mc:AlternateContent xmlns:mc="http://schemas.openxmlformats.org/markup-compatibility/2006">
      <mc:Choice Requires="x14">
        <control shapeId="1160" r:id="rId555" name="ComboBox114">
          <controlPr defaultSize="0" autoLine="0" autoPict="0" linkedCell="H196" listFillRange="A311:A320" r:id="rId556">
            <anchor moveWithCells="1">
              <from>
                <xdr:col>8</xdr:col>
                <xdr:colOff>238125</xdr:colOff>
                <xdr:row>201</xdr:row>
                <xdr:rowOff>38100</xdr:rowOff>
              </from>
              <to>
                <xdr:col>10</xdr:col>
                <xdr:colOff>685800</xdr:colOff>
                <xdr:row>202</xdr:row>
                <xdr:rowOff>95250</xdr:rowOff>
              </to>
            </anchor>
          </controlPr>
        </control>
      </mc:Choice>
      <mc:Fallback>
        <control shapeId="1160" r:id="rId555" name="ComboBox114"/>
      </mc:Fallback>
    </mc:AlternateContent>
    <mc:AlternateContent xmlns:mc="http://schemas.openxmlformats.org/markup-compatibility/2006">
      <mc:Choice Requires="x14">
        <control shapeId="1159" r:id="rId557" name="ComboBox113">
          <controlPr defaultSize="0" autoLine="0" autoPict="0" linkedCell="H195" listFillRange="A311:A320" r:id="rId558">
            <anchor moveWithCells="1">
              <from>
                <xdr:col>8</xdr:col>
                <xdr:colOff>238125</xdr:colOff>
                <xdr:row>200</xdr:row>
                <xdr:rowOff>38100</xdr:rowOff>
              </from>
              <to>
                <xdr:col>10</xdr:col>
                <xdr:colOff>685800</xdr:colOff>
                <xdr:row>201</xdr:row>
                <xdr:rowOff>95250</xdr:rowOff>
              </to>
            </anchor>
          </controlPr>
        </control>
      </mc:Choice>
      <mc:Fallback>
        <control shapeId="1159" r:id="rId557" name="ComboBox113"/>
      </mc:Fallback>
    </mc:AlternateContent>
    <mc:AlternateContent xmlns:mc="http://schemas.openxmlformats.org/markup-compatibility/2006">
      <mc:Choice Requires="x14">
        <control shapeId="1158" r:id="rId559" name="ComboBox112">
          <controlPr defaultSize="0" autoLine="0" autoPict="0" linkedCell="H194" listFillRange="A311:A320" r:id="rId7">
            <anchor moveWithCells="1">
              <from>
                <xdr:col>8</xdr:col>
                <xdr:colOff>238125</xdr:colOff>
                <xdr:row>199</xdr:row>
                <xdr:rowOff>47625</xdr:rowOff>
              </from>
              <to>
                <xdr:col>10</xdr:col>
                <xdr:colOff>685800</xdr:colOff>
                <xdr:row>200</xdr:row>
                <xdr:rowOff>104775</xdr:rowOff>
              </to>
            </anchor>
          </controlPr>
        </control>
      </mc:Choice>
      <mc:Fallback>
        <control shapeId="1158" r:id="rId559" name="ComboBox112"/>
      </mc:Fallback>
    </mc:AlternateContent>
    <mc:AlternateContent xmlns:mc="http://schemas.openxmlformats.org/markup-compatibility/2006">
      <mc:Choice Requires="x14">
        <control shapeId="1157" r:id="rId560" name="ComboBox111">
          <controlPr defaultSize="0" autoLine="0" autoPict="0" linkedCell="H193" listFillRange="A311:A320" r:id="rId561">
            <anchor moveWithCells="1">
              <from>
                <xdr:col>8</xdr:col>
                <xdr:colOff>238125</xdr:colOff>
                <xdr:row>198</xdr:row>
                <xdr:rowOff>38100</xdr:rowOff>
              </from>
              <to>
                <xdr:col>10</xdr:col>
                <xdr:colOff>685800</xdr:colOff>
                <xdr:row>199</xdr:row>
                <xdr:rowOff>95250</xdr:rowOff>
              </to>
            </anchor>
          </controlPr>
        </control>
      </mc:Choice>
      <mc:Fallback>
        <control shapeId="1157" r:id="rId560" name="ComboBox111"/>
      </mc:Fallback>
    </mc:AlternateContent>
    <mc:AlternateContent xmlns:mc="http://schemas.openxmlformats.org/markup-compatibility/2006">
      <mc:Choice Requires="x14">
        <control shapeId="1156" r:id="rId562" name="ComboBox110">
          <controlPr defaultSize="0" autoLine="0" autoPict="0" linkedCell="H192" listFillRange="A311:A320" r:id="rId563">
            <anchor moveWithCells="1">
              <from>
                <xdr:col>8</xdr:col>
                <xdr:colOff>238125</xdr:colOff>
                <xdr:row>197</xdr:row>
                <xdr:rowOff>38100</xdr:rowOff>
              </from>
              <to>
                <xdr:col>10</xdr:col>
                <xdr:colOff>685800</xdr:colOff>
                <xdr:row>198</xdr:row>
                <xdr:rowOff>85725</xdr:rowOff>
              </to>
            </anchor>
          </controlPr>
        </control>
      </mc:Choice>
      <mc:Fallback>
        <control shapeId="1156" r:id="rId562" name="ComboBox110"/>
      </mc:Fallback>
    </mc:AlternateContent>
    <mc:AlternateContent xmlns:mc="http://schemas.openxmlformats.org/markup-compatibility/2006">
      <mc:Choice Requires="x14">
        <control shapeId="1155" r:id="rId564" name="ComboBox109">
          <controlPr defaultSize="0" autoLine="0" autoPict="0" linkedCell="H191" listFillRange="A311:A320" r:id="rId565">
            <anchor moveWithCells="1">
              <from>
                <xdr:col>8</xdr:col>
                <xdr:colOff>238125</xdr:colOff>
                <xdr:row>196</xdr:row>
                <xdr:rowOff>28575</xdr:rowOff>
              </from>
              <to>
                <xdr:col>10</xdr:col>
                <xdr:colOff>685800</xdr:colOff>
                <xdr:row>197</xdr:row>
                <xdr:rowOff>85725</xdr:rowOff>
              </to>
            </anchor>
          </controlPr>
        </control>
      </mc:Choice>
      <mc:Fallback>
        <control shapeId="1155" r:id="rId564" name="ComboBox109"/>
      </mc:Fallback>
    </mc:AlternateContent>
    <mc:AlternateContent xmlns:mc="http://schemas.openxmlformats.org/markup-compatibility/2006">
      <mc:Choice Requires="x14">
        <control shapeId="1154" r:id="rId566" name="ComboBox108">
          <controlPr defaultSize="0" autoLine="0" autoPict="0" linkedCell="H190" listFillRange="A311:A320" r:id="rId567">
            <anchor moveWithCells="1">
              <from>
                <xdr:col>8</xdr:col>
                <xdr:colOff>238125</xdr:colOff>
                <xdr:row>195</xdr:row>
                <xdr:rowOff>19050</xdr:rowOff>
              </from>
              <to>
                <xdr:col>10</xdr:col>
                <xdr:colOff>685800</xdr:colOff>
                <xdr:row>196</xdr:row>
                <xdr:rowOff>76200</xdr:rowOff>
              </to>
            </anchor>
          </controlPr>
        </control>
      </mc:Choice>
      <mc:Fallback>
        <control shapeId="1154" r:id="rId566" name="ComboBox108"/>
      </mc:Fallback>
    </mc:AlternateContent>
    <mc:AlternateContent xmlns:mc="http://schemas.openxmlformats.org/markup-compatibility/2006">
      <mc:Choice Requires="x14">
        <control shapeId="1153" r:id="rId568" name="ComboBox107">
          <controlPr defaultSize="0" autoLine="0" autoPict="0" linkedCell="H189" listFillRange="A311:A320" r:id="rId569">
            <anchor moveWithCells="1">
              <from>
                <xdr:col>8</xdr:col>
                <xdr:colOff>238125</xdr:colOff>
                <xdr:row>194</xdr:row>
                <xdr:rowOff>19050</xdr:rowOff>
              </from>
              <to>
                <xdr:col>10</xdr:col>
                <xdr:colOff>685800</xdr:colOff>
                <xdr:row>195</xdr:row>
                <xdr:rowOff>66675</xdr:rowOff>
              </to>
            </anchor>
          </controlPr>
        </control>
      </mc:Choice>
      <mc:Fallback>
        <control shapeId="1153" r:id="rId568" name="ComboBox107"/>
      </mc:Fallback>
    </mc:AlternateContent>
    <mc:AlternateContent xmlns:mc="http://schemas.openxmlformats.org/markup-compatibility/2006">
      <mc:Choice Requires="x14">
        <control shapeId="1152" r:id="rId570" name="ComboBox106">
          <controlPr defaultSize="0" autoLine="0" autoPict="0" linkedCell="H188" listFillRange="A311:A320" r:id="rId7">
            <anchor moveWithCells="1">
              <from>
                <xdr:col>8</xdr:col>
                <xdr:colOff>238125</xdr:colOff>
                <xdr:row>193</xdr:row>
                <xdr:rowOff>19050</xdr:rowOff>
              </from>
              <to>
                <xdr:col>10</xdr:col>
                <xdr:colOff>685800</xdr:colOff>
                <xdr:row>194</xdr:row>
                <xdr:rowOff>76200</xdr:rowOff>
              </to>
            </anchor>
          </controlPr>
        </control>
      </mc:Choice>
      <mc:Fallback>
        <control shapeId="1152" r:id="rId570" name="ComboBox106"/>
      </mc:Fallback>
    </mc:AlternateContent>
    <mc:AlternateContent xmlns:mc="http://schemas.openxmlformats.org/markup-compatibility/2006">
      <mc:Choice Requires="x14">
        <control shapeId="1151" r:id="rId571" name="ComboBox105">
          <controlPr defaultSize="0" autoLine="0" autoPict="0" linkedCell="H187" listFillRange="A311:A320" r:id="rId572">
            <anchor moveWithCells="1">
              <from>
                <xdr:col>8</xdr:col>
                <xdr:colOff>238125</xdr:colOff>
                <xdr:row>192</xdr:row>
                <xdr:rowOff>19050</xdr:rowOff>
              </from>
              <to>
                <xdr:col>10</xdr:col>
                <xdr:colOff>685800</xdr:colOff>
                <xdr:row>193</xdr:row>
                <xdr:rowOff>76200</xdr:rowOff>
              </to>
            </anchor>
          </controlPr>
        </control>
      </mc:Choice>
      <mc:Fallback>
        <control shapeId="1151" r:id="rId571" name="ComboBox105"/>
      </mc:Fallback>
    </mc:AlternateContent>
    <mc:AlternateContent xmlns:mc="http://schemas.openxmlformats.org/markup-compatibility/2006">
      <mc:Choice Requires="x14">
        <control shapeId="1150" r:id="rId573" name="ComboBox104">
          <controlPr defaultSize="0" autoLine="0" autoPict="0" linkedCell="H185" listFillRange="A311:A320" r:id="rId574">
            <anchor moveWithCells="1">
              <from>
                <xdr:col>8</xdr:col>
                <xdr:colOff>238125</xdr:colOff>
                <xdr:row>191</xdr:row>
                <xdr:rowOff>0</xdr:rowOff>
              </from>
              <to>
                <xdr:col>10</xdr:col>
                <xdr:colOff>685800</xdr:colOff>
                <xdr:row>192</xdr:row>
                <xdr:rowOff>57150</xdr:rowOff>
              </to>
            </anchor>
          </controlPr>
        </control>
      </mc:Choice>
      <mc:Fallback>
        <control shapeId="1150" r:id="rId573" name="ComboBox104"/>
      </mc:Fallback>
    </mc:AlternateContent>
    <mc:AlternateContent xmlns:mc="http://schemas.openxmlformats.org/markup-compatibility/2006">
      <mc:Choice Requires="x14">
        <control shapeId="1149" r:id="rId575" name="ComboBox103">
          <controlPr defaultSize="0" autoLine="0" autoPict="0" linkedCell="H182" listFillRange="A311:A320" r:id="rId576">
            <anchor moveWithCells="1">
              <from>
                <xdr:col>8</xdr:col>
                <xdr:colOff>238125</xdr:colOff>
                <xdr:row>189</xdr:row>
                <xdr:rowOff>171450</xdr:rowOff>
              </from>
              <to>
                <xdr:col>10</xdr:col>
                <xdr:colOff>685800</xdr:colOff>
                <xdr:row>191</xdr:row>
                <xdr:rowOff>38100</xdr:rowOff>
              </to>
            </anchor>
          </controlPr>
        </control>
      </mc:Choice>
      <mc:Fallback>
        <control shapeId="1149" r:id="rId575" name="ComboBox103"/>
      </mc:Fallback>
    </mc:AlternateContent>
    <mc:AlternateContent xmlns:mc="http://schemas.openxmlformats.org/markup-compatibility/2006">
      <mc:Choice Requires="x14">
        <control shapeId="1148" r:id="rId577" name="ComboBox102">
          <controlPr defaultSize="0" autoLine="0" autoPict="0" linkedCell="H181" listFillRange="A311:A320" r:id="rId578">
            <anchor moveWithCells="1">
              <from>
                <xdr:col>8</xdr:col>
                <xdr:colOff>238125</xdr:colOff>
                <xdr:row>188</xdr:row>
                <xdr:rowOff>161925</xdr:rowOff>
              </from>
              <to>
                <xdr:col>10</xdr:col>
                <xdr:colOff>685800</xdr:colOff>
                <xdr:row>190</xdr:row>
                <xdr:rowOff>38100</xdr:rowOff>
              </to>
            </anchor>
          </controlPr>
        </control>
      </mc:Choice>
      <mc:Fallback>
        <control shapeId="1148" r:id="rId577" name="ComboBox102"/>
      </mc:Fallback>
    </mc:AlternateContent>
    <mc:AlternateContent xmlns:mc="http://schemas.openxmlformats.org/markup-compatibility/2006">
      <mc:Choice Requires="x14">
        <control shapeId="1147" r:id="rId579" name="ComboBox101">
          <controlPr defaultSize="0" autoLine="0" autoPict="0" linkedCell="H180" listFillRange="A311:A320" r:id="rId7">
            <anchor moveWithCells="1">
              <from>
                <xdr:col>8</xdr:col>
                <xdr:colOff>238125</xdr:colOff>
                <xdr:row>187</xdr:row>
                <xdr:rowOff>171450</xdr:rowOff>
              </from>
              <to>
                <xdr:col>10</xdr:col>
                <xdr:colOff>685800</xdr:colOff>
                <xdr:row>189</xdr:row>
                <xdr:rowOff>47625</xdr:rowOff>
              </to>
            </anchor>
          </controlPr>
        </control>
      </mc:Choice>
      <mc:Fallback>
        <control shapeId="1147" r:id="rId579" name="ComboBox101"/>
      </mc:Fallback>
    </mc:AlternateContent>
    <mc:AlternateContent xmlns:mc="http://schemas.openxmlformats.org/markup-compatibility/2006">
      <mc:Choice Requires="x14">
        <control shapeId="1146" r:id="rId580" name="ComboBox100">
          <controlPr defaultSize="0" autoLine="0" autoPict="0" linkedCell="H179" listFillRange="A311:A320" r:id="rId581">
            <anchor moveWithCells="1">
              <from>
                <xdr:col>8</xdr:col>
                <xdr:colOff>238125</xdr:colOff>
                <xdr:row>186</xdr:row>
                <xdr:rowOff>161925</xdr:rowOff>
              </from>
              <to>
                <xdr:col>10</xdr:col>
                <xdr:colOff>685800</xdr:colOff>
                <xdr:row>188</xdr:row>
                <xdr:rowOff>38100</xdr:rowOff>
              </to>
            </anchor>
          </controlPr>
        </control>
      </mc:Choice>
      <mc:Fallback>
        <control shapeId="1146" r:id="rId580" name="ComboBox100"/>
      </mc:Fallback>
    </mc:AlternateContent>
    <mc:AlternateContent xmlns:mc="http://schemas.openxmlformats.org/markup-compatibility/2006">
      <mc:Choice Requires="x14">
        <control shapeId="1145" r:id="rId582" name="ComboBox99">
          <controlPr defaultSize="0" autoLine="0" autoPict="0" linkedCell="H178" listFillRange="A311:A320" r:id="rId583">
            <anchor moveWithCells="1">
              <from>
                <xdr:col>8</xdr:col>
                <xdr:colOff>238125</xdr:colOff>
                <xdr:row>184</xdr:row>
                <xdr:rowOff>152400</xdr:rowOff>
              </from>
              <to>
                <xdr:col>10</xdr:col>
                <xdr:colOff>685800</xdr:colOff>
                <xdr:row>186</xdr:row>
                <xdr:rowOff>19050</xdr:rowOff>
              </to>
            </anchor>
          </controlPr>
        </control>
      </mc:Choice>
      <mc:Fallback>
        <control shapeId="1145" r:id="rId582" name="ComboBox99"/>
      </mc:Fallback>
    </mc:AlternateContent>
    <mc:AlternateContent xmlns:mc="http://schemas.openxmlformats.org/markup-compatibility/2006">
      <mc:Choice Requires="x14">
        <control shapeId="1144" r:id="rId584" name="ComboBox98">
          <controlPr defaultSize="0" autoLine="0" autoPict="0" linkedCell="H177" listFillRange="A311:A320" r:id="rId585">
            <anchor moveWithCells="1">
              <from>
                <xdr:col>8</xdr:col>
                <xdr:colOff>238125</xdr:colOff>
                <xdr:row>181</xdr:row>
                <xdr:rowOff>142875</xdr:rowOff>
              </from>
              <to>
                <xdr:col>10</xdr:col>
                <xdr:colOff>685800</xdr:colOff>
                <xdr:row>183</xdr:row>
                <xdr:rowOff>19050</xdr:rowOff>
              </to>
            </anchor>
          </controlPr>
        </control>
      </mc:Choice>
      <mc:Fallback>
        <control shapeId="1144" r:id="rId584" name="ComboBox98"/>
      </mc:Fallback>
    </mc:AlternateContent>
    <mc:AlternateContent xmlns:mc="http://schemas.openxmlformats.org/markup-compatibility/2006">
      <mc:Choice Requires="x14">
        <control shapeId="1143" r:id="rId586" name="ComboBox97">
          <controlPr defaultSize="0" autoLine="0" autoPict="0" linkedCell="H175" listFillRange="A311:A320" r:id="rId587">
            <anchor moveWithCells="1">
              <from>
                <xdr:col>8</xdr:col>
                <xdr:colOff>238125</xdr:colOff>
                <xdr:row>179</xdr:row>
                <xdr:rowOff>133350</xdr:rowOff>
              </from>
              <to>
                <xdr:col>10</xdr:col>
                <xdr:colOff>685800</xdr:colOff>
                <xdr:row>181</xdr:row>
                <xdr:rowOff>9525</xdr:rowOff>
              </to>
            </anchor>
          </controlPr>
        </control>
      </mc:Choice>
      <mc:Fallback>
        <control shapeId="1143" r:id="rId586" name="ComboBox97"/>
      </mc:Fallback>
    </mc:AlternateContent>
    <mc:AlternateContent xmlns:mc="http://schemas.openxmlformats.org/markup-compatibility/2006">
      <mc:Choice Requires="x14">
        <control shapeId="1142" r:id="rId588" name="ComboBox96">
          <controlPr defaultSize="0" autoLine="0" autoPict="0" linkedCell="H174" listFillRange="A311:A320" r:id="rId7">
            <anchor moveWithCells="1">
              <from>
                <xdr:col>8</xdr:col>
                <xdr:colOff>238125</xdr:colOff>
                <xdr:row>178</xdr:row>
                <xdr:rowOff>123825</xdr:rowOff>
              </from>
              <to>
                <xdr:col>10</xdr:col>
                <xdr:colOff>685800</xdr:colOff>
                <xdr:row>179</xdr:row>
                <xdr:rowOff>171450</xdr:rowOff>
              </to>
            </anchor>
          </controlPr>
        </control>
      </mc:Choice>
      <mc:Fallback>
        <control shapeId="1142" r:id="rId588" name="ComboBox96"/>
      </mc:Fallback>
    </mc:AlternateContent>
    <mc:AlternateContent xmlns:mc="http://schemas.openxmlformats.org/markup-compatibility/2006">
      <mc:Choice Requires="x14">
        <control shapeId="1141" r:id="rId589" name="ComboBox95">
          <controlPr defaultSize="0" autoLine="0" autoPict="0" linkedCell="H173" listFillRange="A311:A320" r:id="rId590">
            <anchor moveWithCells="1">
              <from>
                <xdr:col>8</xdr:col>
                <xdr:colOff>238125</xdr:colOff>
                <xdr:row>177</xdr:row>
                <xdr:rowOff>123825</xdr:rowOff>
              </from>
              <to>
                <xdr:col>10</xdr:col>
                <xdr:colOff>685800</xdr:colOff>
                <xdr:row>178</xdr:row>
                <xdr:rowOff>161925</xdr:rowOff>
              </to>
            </anchor>
          </controlPr>
        </control>
      </mc:Choice>
      <mc:Fallback>
        <control shapeId="1141" r:id="rId589" name="ComboBox95"/>
      </mc:Fallback>
    </mc:AlternateContent>
    <mc:AlternateContent xmlns:mc="http://schemas.openxmlformats.org/markup-compatibility/2006">
      <mc:Choice Requires="x14">
        <control shapeId="1140" r:id="rId591" name="ComboBox94">
          <controlPr defaultSize="0" autoLine="0" autoPict="0" linkedCell="H172" listFillRange="A311:A320" r:id="rId592">
            <anchor moveWithCells="1">
              <from>
                <xdr:col>8</xdr:col>
                <xdr:colOff>238125</xdr:colOff>
                <xdr:row>176</xdr:row>
                <xdr:rowOff>133350</xdr:rowOff>
              </from>
              <to>
                <xdr:col>10</xdr:col>
                <xdr:colOff>685800</xdr:colOff>
                <xdr:row>177</xdr:row>
                <xdr:rowOff>171450</xdr:rowOff>
              </to>
            </anchor>
          </controlPr>
        </control>
      </mc:Choice>
      <mc:Fallback>
        <control shapeId="1140" r:id="rId591" name="ComboBox94"/>
      </mc:Fallback>
    </mc:AlternateContent>
    <mc:AlternateContent xmlns:mc="http://schemas.openxmlformats.org/markup-compatibility/2006">
      <mc:Choice Requires="x14">
        <control shapeId="1139" r:id="rId593" name="ComboBox93">
          <controlPr defaultSize="0" autoLine="0" autoPict="0" linkedCell="H171" listFillRange="A311:A320" r:id="rId594">
            <anchor moveWithCells="1">
              <from>
                <xdr:col>8</xdr:col>
                <xdr:colOff>238125</xdr:colOff>
                <xdr:row>175</xdr:row>
                <xdr:rowOff>95250</xdr:rowOff>
              </from>
              <to>
                <xdr:col>10</xdr:col>
                <xdr:colOff>685800</xdr:colOff>
                <xdr:row>176</xdr:row>
                <xdr:rowOff>142875</xdr:rowOff>
              </to>
            </anchor>
          </controlPr>
        </control>
      </mc:Choice>
      <mc:Fallback>
        <control shapeId="1139" r:id="rId593" name="ComboBox93"/>
      </mc:Fallback>
    </mc:AlternateContent>
    <mc:AlternateContent xmlns:mc="http://schemas.openxmlformats.org/markup-compatibility/2006">
      <mc:Choice Requires="x14">
        <control shapeId="1138" r:id="rId595" name="ComboBox92">
          <controlPr defaultSize="0" autoLine="0" autoPict="0" linkedCell="H170" listFillRange="A311:A320" r:id="rId596">
            <anchor moveWithCells="1">
              <from>
                <xdr:col>8</xdr:col>
                <xdr:colOff>238125</xdr:colOff>
                <xdr:row>174</xdr:row>
                <xdr:rowOff>85725</xdr:rowOff>
              </from>
              <to>
                <xdr:col>10</xdr:col>
                <xdr:colOff>685800</xdr:colOff>
                <xdr:row>175</xdr:row>
                <xdr:rowOff>133350</xdr:rowOff>
              </to>
            </anchor>
          </controlPr>
        </control>
      </mc:Choice>
      <mc:Fallback>
        <control shapeId="1138" r:id="rId595" name="ComboBox92"/>
      </mc:Fallback>
    </mc:AlternateContent>
    <mc:AlternateContent xmlns:mc="http://schemas.openxmlformats.org/markup-compatibility/2006">
      <mc:Choice Requires="x14">
        <control shapeId="1137" r:id="rId597" name="ComboBox91">
          <controlPr defaultSize="0" autoLine="0" autoPict="0" linkedCell="H169" listFillRange="A311:A320" r:id="rId598">
            <anchor moveWithCells="1">
              <from>
                <xdr:col>8</xdr:col>
                <xdr:colOff>238125</xdr:colOff>
                <xdr:row>173</xdr:row>
                <xdr:rowOff>66675</xdr:rowOff>
              </from>
              <to>
                <xdr:col>10</xdr:col>
                <xdr:colOff>685800</xdr:colOff>
                <xdr:row>174</xdr:row>
                <xdr:rowOff>104775</xdr:rowOff>
              </to>
            </anchor>
          </controlPr>
        </control>
      </mc:Choice>
      <mc:Fallback>
        <control shapeId="1137" r:id="rId597" name="ComboBox91"/>
      </mc:Fallback>
    </mc:AlternateContent>
    <mc:AlternateContent xmlns:mc="http://schemas.openxmlformats.org/markup-compatibility/2006">
      <mc:Choice Requires="x14">
        <control shapeId="1136" r:id="rId599" name="ComboBox90">
          <controlPr defaultSize="0" autoLine="0" autoPict="0" linkedCell="H168" listFillRange="A311:A320" r:id="rId600">
            <anchor moveWithCells="1">
              <from>
                <xdr:col>8</xdr:col>
                <xdr:colOff>238125</xdr:colOff>
                <xdr:row>172</xdr:row>
                <xdr:rowOff>57150</xdr:rowOff>
              </from>
              <to>
                <xdr:col>10</xdr:col>
                <xdr:colOff>685800</xdr:colOff>
                <xdr:row>173</xdr:row>
                <xdr:rowOff>95250</xdr:rowOff>
              </to>
            </anchor>
          </controlPr>
        </control>
      </mc:Choice>
      <mc:Fallback>
        <control shapeId="1136" r:id="rId599" name="ComboBox90"/>
      </mc:Fallback>
    </mc:AlternateContent>
    <mc:AlternateContent xmlns:mc="http://schemas.openxmlformats.org/markup-compatibility/2006">
      <mc:Choice Requires="x14">
        <control shapeId="1135" r:id="rId601" name="ComboBox89">
          <controlPr defaultSize="0" autoLine="0" autoPict="0" linkedCell="H167" listFillRange="A311:A320" r:id="rId602">
            <anchor moveWithCells="1">
              <from>
                <xdr:col>8</xdr:col>
                <xdr:colOff>238125</xdr:colOff>
                <xdr:row>171</xdr:row>
                <xdr:rowOff>38100</xdr:rowOff>
              </from>
              <to>
                <xdr:col>10</xdr:col>
                <xdr:colOff>685800</xdr:colOff>
                <xdr:row>172</xdr:row>
                <xdr:rowOff>85725</xdr:rowOff>
              </to>
            </anchor>
          </controlPr>
        </control>
      </mc:Choice>
      <mc:Fallback>
        <control shapeId="1135" r:id="rId601" name="ComboBox89"/>
      </mc:Fallback>
    </mc:AlternateContent>
    <mc:AlternateContent xmlns:mc="http://schemas.openxmlformats.org/markup-compatibility/2006">
      <mc:Choice Requires="x14">
        <control shapeId="1134" r:id="rId603" name="ComboBox88">
          <controlPr defaultSize="0" autoLine="0" autoPict="0" linkedCell="H166" listFillRange="A311:A320" r:id="rId604">
            <anchor moveWithCells="1">
              <from>
                <xdr:col>8</xdr:col>
                <xdr:colOff>238125</xdr:colOff>
                <xdr:row>170</xdr:row>
                <xdr:rowOff>28575</xdr:rowOff>
              </from>
              <to>
                <xdr:col>10</xdr:col>
                <xdr:colOff>685800</xdr:colOff>
                <xdr:row>171</xdr:row>
                <xdr:rowOff>76200</xdr:rowOff>
              </to>
            </anchor>
          </controlPr>
        </control>
      </mc:Choice>
      <mc:Fallback>
        <control shapeId="1134" r:id="rId603" name="ComboBox88"/>
      </mc:Fallback>
    </mc:AlternateContent>
    <mc:AlternateContent xmlns:mc="http://schemas.openxmlformats.org/markup-compatibility/2006">
      <mc:Choice Requires="x14">
        <control shapeId="1133" r:id="rId605" name="ComboBox87">
          <controlPr defaultSize="0" autoLine="0" autoPict="0" linkedCell="H165" listFillRange="A311:A320" r:id="rId606">
            <anchor moveWithCells="1">
              <from>
                <xdr:col>8</xdr:col>
                <xdr:colOff>238125</xdr:colOff>
                <xdr:row>169</xdr:row>
                <xdr:rowOff>28575</xdr:rowOff>
              </from>
              <to>
                <xdr:col>10</xdr:col>
                <xdr:colOff>685800</xdr:colOff>
                <xdr:row>170</xdr:row>
                <xdr:rowOff>66675</xdr:rowOff>
              </to>
            </anchor>
          </controlPr>
        </control>
      </mc:Choice>
      <mc:Fallback>
        <control shapeId="1133" r:id="rId605" name="ComboBox87"/>
      </mc:Fallback>
    </mc:AlternateContent>
    <mc:AlternateContent xmlns:mc="http://schemas.openxmlformats.org/markup-compatibility/2006">
      <mc:Choice Requires="x14">
        <control shapeId="1132" r:id="rId607" name="ComboBox86">
          <controlPr defaultSize="0" autoLine="0" autoPict="0" linkedCell="H163" listFillRange="A311:A320" r:id="rId608">
            <anchor moveWithCells="1">
              <from>
                <xdr:col>8</xdr:col>
                <xdr:colOff>238125</xdr:colOff>
                <xdr:row>168</xdr:row>
                <xdr:rowOff>19050</xdr:rowOff>
              </from>
              <to>
                <xdr:col>10</xdr:col>
                <xdr:colOff>685800</xdr:colOff>
                <xdr:row>169</xdr:row>
                <xdr:rowOff>57150</xdr:rowOff>
              </to>
            </anchor>
          </controlPr>
        </control>
      </mc:Choice>
      <mc:Fallback>
        <control shapeId="1132" r:id="rId607" name="ComboBox86"/>
      </mc:Fallback>
    </mc:AlternateContent>
    <mc:AlternateContent xmlns:mc="http://schemas.openxmlformats.org/markup-compatibility/2006">
      <mc:Choice Requires="x14">
        <control shapeId="1131" r:id="rId609" name="ComboBox85">
          <controlPr defaultSize="0" autoLine="0" autoPict="0" linkedCell="H162" listFillRange="A311:A320" r:id="rId610">
            <anchor moveWithCells="1">
              <from>
                <xdr:col>8</xdr:col>
                <xdr:colOff>238125</xdr:colOff>
                <xdr:row>167</xdr:row>
                <xdr:rowOff>9525</xdr:rowOff>
              </from>
              <to>
                <xdr:col>10</xdr:col>
                <xdr:colOff>685800</xdr:colOff>
                <xdr:row>168</xdr:row>
                <xdr:rowOff>57150</xdr:rowOff>
              </to>
            </anchor>
          </controlPr>
        </control>
      </mc:Choice>
      <mc:Fallback>
        <control shapeId="1131" r:id="rId609" name="ComboBox85"/>
      </mc:Fallback>
    </mc:AlternateContent>
    <mc:AlternateContent xmlns:mc="http://schemas.openxmlformats.org/markup-compatibility/2006">
      <mc:Choice Requires="x14">
        <control shapeId="1130" r:id="rId611" name="ComboBox84">
          <controlPr defaultSize="0" autoLine="0" autoPict="0" linkedCell="H161" listFillRange="A311:A320" r:id="rId612">
            <anchor moveWithCells="1">
              <from>
                <xdr:col>8</xdr:col>
                <xdr:colOff>238125</xdr:colOff>
                <xdr:row>166</xdr:row>
                <xdr:rowOff>9525</xdr:rowOff>
              </from>
              <to>
                <xdr:col>10</xdr:col>
                <xdr:colOff>685800</xdr:colOff>
                <xdr:row>167</xdr:row>
                <xdr:rowOff>57150</xdr:rowOff>
              </to>
            </anchor>
          </controlPr>
        </control>
      </mc:Choice>
      <mc:Fallback>
        <control shapeId="1130" r:id="rId611" name="ComboBox84"/>
      </mc:Fallback>
    </mc:AlternateContent>
    <mc:AlternateContent xmlns:mc="http://schemas.openxmlformats.org/markup-compatibility/2006">
      <mc:Choice Requires="x14">
        <control shapeId="1129" r:id="rId613" name="ComboBox83">
          <controlPr defaultSize="0" autoLine="0" autoPict="0" linkedCell="H158" listFillRange="A311:A320" r:id="rId614">
            <anchor moveWithCells="1">
              <from>
                <xdr:col>8</xdr:col>
                <xdr:colOff>238125</xdr:colOff>
                <xdr:row>161</xdr:row>
                <xdr:rowOff>190500</xdr:rowOff>
              </from>
              <to>
                <xdr:col>10</xdr:col>
                <xdr:colOff>685800</xdr:colOff>
                <xdr:row>163</xdr:row>
                <xdr:rowOff>38100</xdr:rowOff>
              </to>
            </anchor>
          </controlPr>
        </control>
      </mc:Choice>
      <mc:Fallback>
        <control shapeId="1129" r:id="rId613" name="ComboBox83"/>
      </mc:Fallback>
    </mc:AlternateContent>
    <mc:AlternateContent xmlns:mc="http://schemas.openxmlformats.org/markup-compatibility/2006">
      <mc:Choice Requires="x14">
        <control shapeId="1128" r:id="rId615" name="ComboBox82">
          <controlPr defaultSize="0" autoLine="0" autoPict="0" linkedCell="H157" listFillRange="A311:A320" r:id="rId7">
            <anchor moveWithCells="1">
              <from>
                <xdr:col>8</xdr:col>
                <xdr:colOff>238125</xdr:colOff>
                <xdr:row>160</xdr:row>
                <xdr:rowOff>171450</xdr:rowOff>
              </from>
              <to>
                <xdr:col>10</xdr:col>
                <xdr:colOff>685800</xdr:colOff>
                <xdr:row>162</xdr:row>
                <xdr:rowOff>28575</xdr:rowOff>
              </to>
            </anchor>
          </controlPr>
        </control>
      </mc:Choice>
      <mc:Fallback>
        <control shapeId="1128" r:id="rId615" name="ComboBox82"/>
      </mc:Fallback>
    </mc:AlternateContent>
    <mc:AlternateContent xmlns:mc="http://schemas.openxmlformats.org/markup-compatibility/2006">
      <mc:Choice Requires="x14">
        <control shapeId="1127" r:id="rId616" name="ComboBox81">
          <controlPr defaultSize="0" autoLine="0" autoPict="0" linkedCell="H156" listFillRange="A311:A320" r:id="rId617">
            <anchor moveWithCells="1">
              <from>
                <xdr:col>8</xdr:col>
                <xdr:colOff>238125</xdr:colOff>
                <xdr:row>159</xdr:row>
                <xdr:rowOff>171450</xdr:rowOff>
              </from>
              <to>
                <xdr:col>10</xdr:col>
                <xdr:colOff>685800</xdr:colOff>
                <xdr:row>161</xdr:row>
                <xdr:rowOff>28575</xdr:rowOff>
              </to>
            </anchor>
          </controlPr>
        </control>
      </mc:Choice>
      <mc:Fallback>
        <control shapeId="1127" r:id="rId616" name="ComboBox81"/>
      </mc:Fallback>
    </mc:AlternateContent>
    <mc:AlternateContent xmlns:mc="http://schemas.openxmlformats.org/markup-compatibility/2006">
      <mc:Choice Requires="x14">
        <control shapeId="1126" r:id="rId618" name="ComboBox80">
          <controlPr defaultSize="0" autoLine="0" autoPict="0" linkedCell="H154" listFillRange="A311:A320" r:id="rId619">
            <anchor moveWithCells="1">
              <from>
                <xdr:col>8</xdr:col>
                <xdr:colOff>238125</xdr:colOff>
                <xdr:row>157</xdr:row>
                <xdr:rowOff>152400</xdr:rowOff>
              </from>
              <to>
                <xdr:col>10</xdr:col>
                <xdr:colOff>685800</xdr:colOff>
                <xdr:row>159</xdr:row>
                <xdr:rowOff>9525</xdr:rowOff>
              </to>
            </anchor>
          </controlPr>
        </control>
      </mc:Choice>
      <mc:Fallback>
        <control shapeId="1126" r:id="rId618" name="ComboBox80"/>
      </mc:Fallback>
    </mc:AlternateContent>
    <mc:AlternateContent xmlns:mc="http://schemas.openxmlformats.org/markup-compatibility/2006">
      <mc:Choice Requires="x14">
        <control shapeId="1125" r:id="rId620" name="ComboBox79">
          <controlPr defaultSize="0" autoLine="0" autoPict="0" linkedCell="H153" listFillRange="A311:A320" r:id="rId621">
            <anchor moveWithCells="1">
              <from>
                <xdr:col>8</xdr:col>
                <xdr:colOff>238125</xdr:colOff>
                <xdr:row>156</xdr:row>
                <xdr:rowOff>152400</xdr:rowOff>
              </from>
              <to>
                <xdr:col>10</xdr:col>
                <xdr:colOff>685800</xdr:colOff>
                <xdr:row>158</xdr:row>
                <xdr:rowOff>9525</xdr:rowOff>
              </to>
            </anchor>
          </controlPr>
        </control>
      </mc:Choice>
      <mc:Fallback>
        <control shapeId="1125" r:id="rId620" name="ComboBox79"/>
      </mc:Fallback>
    </mc:AlternateContent>
    <mc:AlternateContent xmlns:mc="http://schemas.openxmlformats.org/markup-compatibility/2006">
      <mc:Choice Requires="x14">
        <control shapeId="1124" r:id="rId622" name="ComboBox78">
          <controlPr defaultSize="0" autoLine="0" autoPict="0" linkedCell="H152" listFillRange="A311:A320" r:id="rId7">
            <anchor moveWithCells="1">
              <from>
                <xdr:col>8</xdr:col>
                <xdr:colOff>238125</xdr:colOff>
                <xdr:row>155</xdr:row>
                <xdr:rowOff>142875</xdr:rowOff>
              </from>
              <to>
                <xdr:col>10</xdr:col>
                <xdr:colOff>685800</xdr:colOff>
                <xdr:row>157</xdr:row>
                <xdr:rowOff>0</xdr:rowOff>
              </to>
            </anchor>
          </controlPr>
        </control>
      </mc:Choice>
      <mc:Fallback>
        <control shapeId="1124" r:id="rId622" name="ComboBox78"/>
      </mc:Fallback>
    </mc:AlternateContent>
    <mc:AlternateContent xmlns:mc="http://schemas.openxmlformats.org/markup-compatibility/2006">
      <mc:Choice Requires="x14">
        <control shapeId="1123" r:id="rId623" name="ComboBox77">
          <controlPr defaultSize="0" autoLine="0" autoPict="0" linkedCell="H151" listFillRange="A311:A320" r:id="rId624">
            <anchor moveWithCells="1">
              <from>
                <xdr:col>8</xdr:col>
                <xdr:colOff>238125</xdr:colOff>
                <xdr:row>154</xdr:row>
                <xdr:rowOff>133350</xdr:rowOff>
              </from>
              <to>
                <xdr:col>10</xdr:col>
                <xdr:colOff>685800</xdr:colOff>
                <xdr:row>155</xdr:row>
                <xdr:rowOff>180975</xdr:rowOff>
              </to>
            </anchor>
          </controlPr>
        </control>
      </mc:Choice>
      <mc:Fallback>
        <control shapeId="1123" r:id="rId623" name="ComboBox77"/>
      </mc:Fallback>
    </mc:AlternateContent>
    <mc:AlternateContent xmlns:mc="http://schemas.openxmlformats.org/markup-compatibility/2006">
      <mc:Choice Requires="x14">
        <control shapeId="1122" r:id="rId625" name="ComboBox76">
          <controlPr defaultSize="0" autoLine="0" autoPict="0" linkedCell="H150" listFillRange="A311:A320" r:id="rId626">
            <anchor moveWithCells="1">
              <from>
                <xdr:col>8</xdr:col>
                <xdr:colOff>238125</xdr:colOff>
                <xdr:row>153</xdr:row>
                <xdr:rowOff>123825</xdr:rowOff>
              </from>
              <to>
                <xdr:col>10</xdr:col>
                <xdr:colOff>685800</xdr:colOff>
                <xdr:row>154</xdr:row>
                <xdr:rowOff>171450</xdr:rowOff>
              </to>
            </anchor>
          </controlPr>
        </control>
      </mc:Choice>
      <mc:Fallback>
        <control shapeId="1122" r:id="rId625" name="ComboBox76"/>
      </mc:Fallback>
    </mc:AlternateContent>
    <mc:AlternateContent xmlns:mc="http://schemas.openxmlformats.org/markup-compatibility/2006">
      <mc:Choice Requires="x14">
        <control shapeId="1121" r:id="rId627" name="ComboBox75">
          <controlPr defaultSize="0" autoLine="0" autoPict="0" linkedCell="H149" listFillRange="A311:A320" r:id="rId628">
            <anchor moveWithCells="1">
              <from>
                <xdr:col>8</xdr:col>
                <xdr:colOff>238125</xdr:colOff>
                <xdr:row>152</xdr:row>
                <xdr:rowOff>123825</xdr:rowOff>
              </from>
              <to>
                <xdr:col>10</xdr:col>
                <xdr:colOff>685800</xdr:colOff>
                <xdr:row>153</xdr:row>
                <xdr:rowOff>171450</xdr:rowOff>
              </to>
            </anchor>
          </controlPr>
        </control>
      </mc:Choice>
      <mc:Fallback>
        <control shapeId="1121" r:id="rId627" name="ComboBox75"/>
      </mc:Fallback>
    </mc:AlternateContent>
    <mc:AlternateContent xmlns:mc="http://schemas.openxmlformats.org/markup-compatibility/2006">
      <mc:Choice Requires="x14">
        <control shapeId="1120" r:id="rId629" name="ComboBox74">
          <controlPr defaultSize="0" autoLine="0" autoPict="0" linkedCell="H148" listFillRange="A311:A320" r:id="rId630">
            <anchor moveWithCells="1">
              <from>
                <xdr:col>8</xdr:col>
                <xdr:colOff>238125</xdr:colOff>
                <xdr:row>151</xdr:row>
                <xdr:rowOff>114300</xdr:rowOff>
              </from>
              <to>
                <xdr:col>10</xdr:col>
                <xdr:colOff>685800</xdr:colOff>
                <xdr:row>152</xdr:row>
                <xdr:rowOff>161925</xdr:rowOff>
              </to>
            </anchor>
          </controlPr>
        </control>
      </mc:Choice>
      <mc:Fallback>
        <control shapeId="1120" r:id="rId629" name="ComboBox74"/>
      </mc:Fallback>
    </mc:AlternateContent>
    <mc:AlternateContent xmlns:mc="http://schemas.openxmlformats.org/markup-compatibility/2006">
      <mc:Choice Requires="x14">
        <control shapeId="1119" r:id="rId631" name="ComboBox73">
          <controlPr defaultSize="0" autoLine="0" autoPict="0" linkedCell="H146" listFillRange="A311:A320" r:id="rId632">
            <anchor moveWithCells="1">
              <from>
                <xdr:col>8</xdr:col>
                <xdr:colOff>238125</xdr:colOff>
                <xdr:row>150</xdr:row>
                <xdr:rowOff>104775</xdr:rowOff>
              </from>
              <to>
                <xdr:col>10</xdr:col>
                <xdr:colOff>685800</xdr:colOff>
                <xdr:row>151</xdr:row>
                <xdr:rowOff>152400</xdr:rowOff>
              </to>
            </anchor>
          </controlPr>
        </control>
      </mc:Choice>
      <mc:Fallback>
        <control shapeId="1119" r:id="rId631" name="ComboBox73"/>
      </mc:Fallback>
    </mc:AlternateContent>
    <mc:AlternateContent xmlns:mc="http://schemas.openxmlformats.org/markup-compatibility/2006">
      <mc:Choice Requires="x14">
        <control shapeId="1118" r:id="rId633" name="ComboBox72">
          <controlPr defaultSize="0" autoLine="0" autoPict="0" linkedCell="H145" listFillRange="A311:A320" r:id="rId634">
            <anchor moveWithCells="1">
              <from>
                <xdr:col>8</xdr:col>
                <xdr:colOff>238125</xdr:colOff>
                <xdr:row>149</xdr:row>
                <xdr:rowOff>104775</xdr:rowOff>
              </from>
              <to>
                <xdr:col>10</xdr:col>
                <xdr:colOff>685800</xdr:colOff>
                <xdr:row>150</xdr:row>
                <xdr:rowOff>152400</xdr:rowOff>
              </to>
            </anchor>
          </controlPr>
        </control>
      </mc:Choice>
      <mc:Fallback>
        <control shapeId="1118" r:id="rId633" name="ComboBox72"/>
      </mc:Fallback>
    </mc:AlternateContent>
    <mc:AlternateContent xmlns:mc="http://schemas.openxmlformats.org/markup-compatibility/2006">
      <mc:Choice Requires="x14">
        <control shapeId="1117" r:id="rId635" name="ComboBox71">
          <controlPr defaultSize="0" autoLine="0" autoPict="0" linkedCell="H144" listFillRange="A311:A320" r:id="rId636">
            <anchor moveWithCells="1">
              <from>
                <xdr:col>8</xdr:col>
                <xdr:colOff>238125</xdr:colOff>
                <xdr:row>148</xdr:row>
                <xdr:rowOff>95250</xdr:rowOff>
              </from>
              <to>
                <xdr:col>10</xdr:col>
                <xdr:colOff>685800</xdr:colOff>
                <xdr:row>149</xdr:row>
                <xdr:rowOff>142875</xdr:rowOff>
              </to>
            </anchor>
          </controlPr>
        </control>
      </mc:Choice>
      <mc:Fallback>
        <control shapeId="1117" r:id="rId635" name="ComboBox71"/>
      </mc:Fallback>
    </mc:AlternateContent>
    <mc:AlternateContent xmlns:mc="http://schemas.openxmlformats.org/markup-compatibility/2006">
      <mc:Choice Requires="x14">
        <control shapeId="1116" r:id="rId637" name="ComboBox70">
          <controlPr defaultSize="0" autoLine="0" autoPict="0" linkedCell="H143" listFillRange="A311:A320" r:id="rId638">
            <anchor moveWithCells="1">
              <from>
                <xdr:col>8</xdr:col>
                <xdr:colOff>238125</xdr:colOff>
                <xdr:row>147</xdr:row>
                <xdr:rowOff>85725</xdr:rowOff>
              </from>
              <to>
                <xdr:col>10</xdr:col>
                <xdr:colOff>685800</xdr:colOff>
                <xdr:row>148</xdr:row>
                <xdr:rowOff>133350</xdr:rowOff>
              </to>
            </anchor>
          </controlPr>
        </control>
      </mc:Choice>
      <mc:Fallback>
        <control shapeId="1116" r:id="rId637" name="ComboBox70"/>
      </mc:Fallback>
    </mc:AlternateContent>
    <mc:AlternateContent xmlns:mc="http://schemas.openxmlformats.org/markup-compatibility/2006">
      <mc:Choice Requires="x14">
        <control shapeId="1115" r:id="rId639" name="ComboBox69">
          <controlPr defaultSize="0" autoLine="0" autoPict="0" linkedCell="H142" listFillRange="A311:A320" r:id="rId7">
            <anchor moveWithCells="1">
              <from>
                <xdr:col>8</xdr:col>
                <xdr:colOff>238125</xdr:colOff>
                <xdr:row>145</xdr:row>
                <xdr:rowOff>76200</xdr:rowOff>
              </from>
              <to>
                <xdr:col>10</xdr:col>
                <xdr:colOff>685800</xdr:colOff>
                <xdr:row>146</xdr:row>
                <xdr:rowOff>123825</xdr:rowOff>
              </to>
            </anchor>
          </controlPr>
        </control>
      </mc:Choice>
      <mc:Fallback>
        <control shapeId="1115" r:id="rId639" name="ComboBox69"/>
      </mc:Fallback>
    </mc:AlternateContent>
    <mc:AlternateContent xmlns:mc="http://schemas.openxmlformats.org/markup-compatibility/2006">
      <mc:Choice Requires="x14">
        <control shapeId="1114" r:id="rId640" name="ComboBox68">
          <controlPr defaultSize="0" autoLine="0" autoPict="0" linkedCell="H141" listFillRange="A311:A320" r:id="rId641">
            <anchor moveWithCells="1">
              <from>
                <xdr:col>8</xdr:col>
                <xdr:colOff>238125</xdr:colOff>
                <xdr:row>144</xdr:row>
                <xdr:rowOff>76200</xdr:rowOff>
              </from>
              <to>
                <xdr:col>10</xdr:col>
                <xdr:colOff>685800</xdr:colOff>
                <xdr:row>145</xdr:row>
                <xdr:rowOff>123825</xdr:rowOff>
              </to>
            </anchor>
          </controlPr>
        </control>
      </mc:Choice>
      <mc:Fallback>
        <control shapeId="1114" r:id="rId640" name="ComboBox68"/>
      </mc:Fallback>
    </mc:AlternateContent>
    <mc:AlternateContent xmlns:mc="http://schemas.openxmlformats.org/markup-compatibility/2006">
      <mc:Choice Requires="x14">
        <control shapeId="1113" r:id="rId642" name="ComboBox67">
          <controlPr defaultSize="0" autoLine="0" autoPict="0" linkedCell="H140" listFillRange="A311:A320" r:id="rId643">
            <anchor moveWithCells="1">
              <from>
                <xdr:col>8</xdr:col>
                <xdr:colOff>238125</xdr:colOff>
                <xdr:row>143</xdr:row>
                <xdr:rowOff>66675</xdr:rowOff>
              </from>
              <to>
                <xdr:col>10</xdr:col>
                <xdr:colOff>685800</xdr:colOff>
                <xdr:row>144</xdr:row>
                <xdr:rowOff>133350</xdr:rowOff>
              </to>
            </anchor>
          </controlPr>
        </control>
      </mc:Choice>
      <mc:Fallback>
        <control shapeId="1113" r:id="rId642" name="ComboBox67"/>
      </mc:Fallback>
    </mc:AlternateContent>
    <mc:AlternateContent xmlns:mc="http://schemas.openxmlformats.org/markup-compatibility/2006">
      <mc:Choice Requires="x14">
        <control shapeId="1112" r:id="rId644" name="ComboBox66">
          <controlPr defaultSize="0" autoLine="0" autoPict="0" linkedCell="H139" listFillRange="A311:A320" r:id="rId645">
            <anchor moveWithCells="1">
              <from>
                <xdr:col>8</xdr:col>
                <xdr:colOff>238125</xdr:colOff>
                <xdr:row>142</xdr:row>
                <xdr:rowOff>66675</xdr:rowOff>
              </from>
              <to>
                <xdr:col>10</xdr:col>
                <xdr:colOff>685800</xdr:colOff>
                <xdr:row>143</xdr:row>
                <xdr:rowOff>133350</xdr:rowOff>
              </to>
            </anchor>
          </controlPr>
        </control>
      </mc:Choice>
      <mc:Fallback>
        <control shapeId="1112" r:id="rId644" name="ComboBox66"/>
      </mc:Fallback>
    </mc:AlternateContent>
    <mc:AlternateContent xmlns:mc="http://schemas.openxmlformats.org/markup-compatibility/2006">
      <mc:Choice Requires="x14">
        <control shapeId="1111" r:id="rId646" name="ComboBox65">
          <controlPr defaultSize="0" autoLine="0" autoPict="0" linkedCell="H138" listFillRange="A311:A320" r:id="rId647">
            <anchor moveWithCells="1">
              <from>
                <xdr:col>8</xdr:col>
                <xdr:colOff>238125</xdr:colOff>
                <xdr:row>141</xdr:row>
                <xdr:rowOff>38100</xdr:rowOff>
              </from>
              <to>
                <xdr:col>10</xdr:col>
                <xdr:colOff>685800</xdr:colOff>
                <xdr:row>142</xdr:row>
                <xdr:rowOff>114300</xdr:rowOff>
              </to>
            </anchor>
          </controlPr>
        </control>
      </mc:Choice>
      <mc:Fallback>
        <control shapeId="1111" r:id="rId646" name="ComboBox65"/>
      </mc:Fallback>
    </mc:AlternateContent>
    <mc:AlternateContent xmlns:mc="http://schemas.openxmlformats.org/markup-compatibility/2006">
      <mc:Choice Requires="x14">
        <control shapeId="1110" r:id="rId648" name="ComboBox64">
          <controlPr defaultSize="0" autoLine="0" autoPict="0" linkedCell="H137" listFillRange="A311:A320" r:id="rId7">
            <anchor moveWithCells="1">
              <from>
                <xdr:col>8</xdr:col>
                <xdr:colOff>238125</xdr:colOff>
                <xdr:row>140</xdr:row>
                <xdr:rowOff>38100</xdr:rowOff>
              </from>
              <to>
                <xdr:col>10</xdr:col>
                <xdr:colOff>685800</xdr:colOff>
                <xdr:row>141</xdr:row>
                <xdr:rowOff>85725</xdr:rowOff>
              </to>
            </anchor>
          </controlPr>
        </control>
      </mc:Choice>
      <mc:Fallback>
        <control shapeId="1110" r:id="rId648" name="ComboBox64"/>
      </mc:Fallback>
    </mc:AlternateContent>
    <mc:AlternateContent xmlns:mc="http://schemas.openxmlformats.org/markup-compatibility/2006">
      <mc:Choice Requires="x14">
        <control shapeId="1109" r:id="rId649" name="ComboBox63">
          <controlPr defaultSize="0" autoLine="0" autoPict="0" linkedCell="H66" listFillRange="A311:A320" r:id="rId650">
            <anchor moveWithCells="1">
              <from>
                <xdr:col>8</xdr:col>
                <xdr:colOff>238125</xdr:colOff>
                <xdr:row>139</xdr:row>
                <xdr:rowOff>28575</xdr:rowOff>
              </from>
              <to>
                <xdr:col>10</xdr:col>
                <xdr:colOff>685800</xdr:colOff>
                <xdr:row>140</xdr:row>
                <xdr:rowOff>76200</xdr:rowOff>
              </to>
            </anchor>
          </controlPr>
        </control>
      </mc:Choice>
      <mc:Fallback>
        <control shapeId="1109" r:id="rId649" name="ComboBox63"/>
      </mc:Fallback>
    </mc:AlternateContent>
    <mc:AlternateContent xmlns:mc="http://schemas.openxmlformats.org/markup-compatibility/2006">
      <mc:Choice Requires="x14">
        <control shapeId="1108" r:id="rId651" name="ComboBox62">
          <controlPr defaultSize="0" autoLine="0" autoPict="0" linkedCell="H65" listFillRange="A311:A320" r:id="rId652">
            <anchor moveWithCells="1">
              <from>
                <xdr:col>8</xdr:col>
                <xdr:colOff>238125</xdr:colOff>
                <xdr:row>138</xdr:row>
                <xdr:rowOff>19050</xdr:rowOff>
              </from>
              <to>
                <xdr:col>10</xdr:col>
                <xdr:colOff>685800</xdr:colOff>
                <xdr:row>139</xdr:row>
                <xdr:rowOff>66675</xdr:rowOff>
              </to>
            </anchor>
          </controlPr>
        </control>
      </mc:Choice>
      <mc:Fallback>
        <control shapeId="1108" r:id="rId651" name="ComboBox62"/>
      </mc:Fallback>
    </mc:AlternateContent>
    <mc:AlternateContent xmlns:mc="http://schemas.openxmlformats.org/markup-compatibility/2006">
      <mc:Choice Requires="x14">
        <control shapeId="1107" r:id="rId653" name="ComboBox61">
          <controlPr defaultSize="0" autoLine="0" autoPict="0" linkedCell="H64" listFillRange="A311:A320" r:id="rId7">
            <anchor moveWithCells="1">
              <from>
                <xdr:col>8</xdr:col>
                <xdr:colOff>238125</xdr:colOff>
                <xdr:row>137</xdr:row>
                <xdr:rowOff>28575</xdr:rowOff>
              </from>
              <to>
                <xdr:col>10</xdr:col>
                <xdr:colOff>685800</xdr:colOff>
                <xdr:row>138</xdr:row>
                <xdr:rowOff>76200</xdr:rowOff>
              </to>
            </anchor>
          </controlPr>
        </control>
      </mc:Choice>
      <mc:Fallback>
        <control shapeId="1107" r:id="rId653" name="ComboBox61"/>
      </mc:Fallback>
    </mc:AlternateContent>
    <mc:AlternateContent xmlns:mc="http://schemas.openxmlformats.org/markup-compatibility/2006">
      <mc:Choice Requires="x14">
        <control shapeId="1106" r:id="rId654" name="ComboBox60">
          <controlPr defaultSize="0" autoLine="0" autoPict="0" linkedCell="H136" listFillRange="A311:A320" r:id="rId655">
            <anchor moveWithCells="1">
              <from>
                <xdr:col>8</xdr:col>
                <xdr:colOff>238125</xdr:colOff>
                <xdr:row>137</xdr:row>
                <xdr:rowOff>9525</xdr:rowOff>
              </from>
              <to>
                <xdr:col>10</xdr:col>
                <xdr:colOff>685800</xdr:colOff>
                <xdr:row>138</xdr:row>
                <xdr:rowOff>57150</xdr:rowOff>
              </to>
            </anchor>
          </controlPr>
        </control>
      </mc:Choice>
      <mc:Fallback>
        <control shapeId="1106" r:id="rId654" name="ComboBox60"/>
      </mc:Fallback>
    </mc:AlternateContent>
    <mc:AlternateContent xmlns:mc="http://schemas.openxmlformats.org/markup-compatibility/2006">
      <mc:Choice Requires="x14">
        <control shapeId="1105" r:id="rId656" name="ComboBox59">
          <controlPr defaultSize="0" autoLine="0" autoPict="0" linkedCell="H135" listFillRange="A311:A320" r:id="rId657">
            <anchor moveWithCells="1">
              <from>
                <xdr:col>8</xdr:col>
                <xdr:colOff>238125</xdr:colOff>
                <xdr:row>137</xdr:row>
                <xdr:rowOff>9525</xdr:rowOff>
              </from>
              <to>
                <xdr:col>10</xdr:col>
                <xdr:colOff>685800</xdr:colOff>
                <xdr:row>138</xdr:row>
                <xdr:rowOff>57150</xdr:rowOff>
              </to>
            </anchor>
          </controlPr>
        </control>
      </mc:Choice>
      <mc:Fallback>
        <control shapeId="1105" r:id="rId656" name="ComboBox59"/>
      </mc:Fallback>
    </mc:AlternateContent>
    <mc:AlternateContent xmlns:mc="http://schemas.openxmlformats.org/markup-compatibility/2006">
      <mc:Choice Requires="x14">
        <control shapeId="1104" r:id="rId658" name="ComboBox58">
          <controlPr defaultSize="0" autoLine="0" autoPict="0" linkedCell="H133" listFillRange="A311:A320" r:id="rId659">
            <anchor moveWithCells="1">
              <from>
                <xdr:col>8</xdr:col>
                <xdr:colOff>238125</xdr:colOff>
                <xdr:row>137</xdr:row>
                <xdr:rowOff>9525</xdr:rowOff>
              </from>
              <to>
                <xdr:col>10</xdr:col>
                <xdr:colOff>685800</xdr:colOff>
                <xdr:row>138</xdr:row>
                <xdr:rowOff>57150</xdr:rowOff>
              </to>
            </anchor>
          </controlPr>
        </control>
      </mc:Choice>
      <mc:Fallback>
        <control shapeId="1104" r:id="rId658" name="ComboBox58"/>
      </mc:Fallback>
    </mc:AlternateContent>
    <mc:AlternateContent xmlns:mc="http://schemas.openxmlformats.org/markup-compatibility/2006">
      <mc:Choice Requires="x14">
        <control shapeId="1103" r:id="rId660" name="ComboBox57">
          <controlPr defaultSize="0" autoLine="0" autoPict="0" linkedCell="H132" listFillRange="A311:A320" r:id="rId661">
            <anchor moveWithCells="1">
              <from>
                <xdr:col>8</xdr:col>
                <xdr:colOff>238125</xdr:colOff>
                <xdr:row>136</xdr:row>
                <xdr:rowOff>133350</xdr:rowOff>
              </from>
              <to>
                <xdr:col>10</xdr:col>
                <xdr:colOff>685800</xdr:colOff>
                <xdr:row>137</xdr:row>
                <xdr:rowOff>180975</xdr:rowOff>
              </to>
            </anchor>
          </controlPr>
        </control>
      </mc:Choice>
      <mc:Fallback>
        <control shapeId="1103" r:id="rId660" name="ComboBox57"/>
      </mc:Fallback>
    </mc:AlternateContent>
    <mc:AlternateContent xmlns:mc="http://schemas.openxmlformats.org/markup-compatibility/2006">
      <mc:Choice Requires="x14">
        <control shapeId="1102" r:id="rId662" name="ComboBox56">
          <controlPr defaultSize="0" autoLine="0" autoPict="0" linkedCell="H134" listFillRange="A311:A320" r:id="rId663">
            <anchor moveWithCells="1">
              <from>
                <xdr:col>8</xdr:col>
                <xdr:colOff>238125</xdr:colOff>
                <xdr:row>136</xdr:row>
                <xdr:rowOff>47625</xdr:rowOff>
              </from>
              <to>
                <xdr:col>10</xdr:col>
                <xdr:colOff>685800</xdr:colOff>
                <xdr:row>137</xdr:row>
                <xdr:rowOff>95250</xdr:rowOff>
              </to>
            </anchor>
          </controlPr>
        </control>
      </mc:Choice>
      <mc:Fallback>
        <control shapeId="1102" r:id="rId662" name="ComboBox56"/>
      </mc:Fallback>
    </mc:AlternateContent>
    <mc:AlternateContent xmlns:mc="http://schemas.openxmlformats.org/markup-compatibility/2006">
      <mc:Choice Requires="x14">
        <control shapeId="1101" r:id="rId664" name="ComboBox55">
          <controlPr defaultSize="0" autoLine="0" autoPict="0" linkedCell="H131" listFillRange="A311:A320" r:id="rId7">
            <anchor moveWithCells="1">
              <from>
                <xdr:col>8</xdr:col>
                <xdr:colOff>238125</xdr:colOff>
                <xdr:row>136</xdr:row>
                <xdr:rowOff>0</xdr:rowOff>
              </from>
              <to>
                <xdr:col>10</xdr:col>
                <xdr:colOff>685800</xdr:colOff>
                <xdr:row>137</xdr:row>
                <xdr:rowOff>38100</xdr:rowOff>
              </to>
            </anchor>
          </controlPr>
        </control>
      </mc:Choice>
      <mc:Fallback>
        <control shapeId="1101" r:id="rId664" name="ComboBox55"/>
      </mc:Fallback>
    </mc:AlternateContent>
    <mc:AlternateContent xmlns:mc="http://schemas.openxmlformats.org/markup-compatibility/2006">
      <mc:Choice Requires="x14">
        <control shapeId="1100" r:id="rId665" name="ComboBox54">
          <controlPr defaultSize="0" autoLine="0" autoPict="0" linkedCell="H130" listFillRange="A311:A320" r:id="rId666">
            <anchor moveWithCells="1">
              <from>
                <xdr:col>8</xdr:col>
                <xdr:colOff>238125</xdr:colOff>
                <xdr:row>136</xdr:row>
                <xdr:rowOff>0</xdr:rowOff>
              </from>
              <to>
                <xdr:col>10</xdr:col>
                <xdr:colOff>685800</xdr:colOff>
                <xdr:row>137</xdr:row>
                <xdr:rowOff>38100</xdr:rowOff>
              </to>
            </anchor>
          </controlPr>
        </control>
      </mc:Choice>
      <mc:Fallback>
        <control shapeId="1100" r:id="rId665" name="ComboBox54"/>
      </mc:Fallback>
    </mc:AlternateContent>
    <mc:AlternateContent xmlns:mc="http://schemas.openxmlformats.org/markup-compatibility/2006">
      <mc:Choice Requires="x14">
        <control shapeId="1099" r:id="rId667" name="ComboBox53">
          <controlPr defaultSize="0" autoLine="0" autoPict="0" linkedCell="H129" listFillRange="A311:A320" r:id="rId668">
            <anchor moveWithCells="1">
              <from>
                <xdr:col>8</xdr:col>
                <xdr:colOff>238125</xdr:colOff>
                <xdr:row>136</xdr:row>
                <xdr:rowOff>0</xdr:rowOff>
              </from>
              <to>
                <xdr:col>10</xdr:col>
                <xdr:colOff>685800</xdr:colOff>
                <xdr:row>137</xdr:row>
                <xdr:rowOff>38100</xdr:rowOff>
              </to>
            </anchor>
          </controlPr>
        </control>
      </mc:Choice>
      <mc:Fallback>
        <control shapeId="1099" r:id="rId667" name="ComboBox53"/>
      </mc:Fallback>
    </mc:AlternateContent>
    <mc:AlternateContent xmlns:mc="http://schemas.openxmlformats.org/markup-compatibility/2006">
      <mc:Choice Requires="x14">
        <control shapeId="1098" r:id="rId669" name="ComboBox52">
          <controlPr defaultSize="0" autoLine="0" autoPict="0" linkedCell="H128" listFillRange="A311:A320" r:id="rId670">
            <anchor moveWithCells="1">
              <from>
                <xdr:col>8</xdr:col>
                <xdr:colOff>238125</xdr:colOff>
                <xdr:row>130</xdr:row>
                <xdr:rowOff>171450</xdr:rowOff>
              </from>
              <to>
                <xdr:col>10</xdr:col>
                <xdr:colOff>685800</xdr:colOff>
                <xdr:row>132</xdr:row>
                <xdr:rowOff>19050</xdr:rowOff>
              </to>
            </anchor>
          </controlPr>
        </control>
      </mc:Choice>
      <mc:Fallback>
        <control shapeId="1098" r:id="rId669" name="ComboBox52"/>
      </mc:Fallback>
    </mc:AlternateContent>
    <mc:AlternateContent xmlns:mc="http://schemas.openxmlformats.org/markup-compatibility/2006">
      <mc:Choice Requires="x14">
        <control shapeId="1097" r:id="rId671" name="ComboBox51">
          <controlPr defaultSize="0" autoLine="0" autoPict="0" linkedCell="H127" listFillRange="A311:A320" r:id="rId672">
            <anchor moveWithCells="1">
              <from>
                <xdr:col>8</xdr:col>
                <xdr:colOff>238125</xdr:colOff>
                <xdr:row>129</xdr:row>
                <xdr:rowOff>152400</xdr:rowOff>
              </from>
              <to>
                <xdr:col>10</xdr:col>
                <xdr:colOff>685800</xdr:colOff>
                <xdr:row>131</xdr:row>
                <xdr:rowOff>9525</xdr:rowOff>
              </to>
            </anchor>
          </controlPr>
        </control>
      </mc:Choice>
      <mc:Fallback>
        <control shapeId="1097" r:id="rId671" name="ComboBox51"/>
      </mc:Fallback>
    </mc:AlternateContent>
    <mc:AlternateContent xmlns:mc="http://schemas.openxmlformats.org/markup-compatibility/2006">
      <mc:Choice Requires="x14">
        <control shapeId="1096" r:id="rId673" name="ComboBox50">
          <controlPr defaultSize="0" autoLine="0" autoPict="0" linkedCell="H126" listFillRange="A311:A320" r:id="rId674">
            <anchor moveWithCells="1">
              <from>
                <xdr:col>8</xdr:col>
                <xdr:colOff>238125</xdr:colOff>
                <xdr:row>128</xdr:row>
                <xdr:rowOff>152400</xdr:rowOff>
              </from>
              <to>
                <xdr:col>10</xdr:col>
                <xdr:colOff>685800</xdr:colOff>
                <xdr:row>130</xdr:row>
                <xdr:rowOff>9525</xdr:rowOff>
              </to>
            </anchor>
          </controlPr>
        </control>
      </mc:Choice>
      <mc:Fallback>
        <control shapeId="1096" r:id="rId673" name="ComboBox50"/>
      </mc:Fallback>
    </mc:AlternateContent>
    <mc:AlternateContent xmlns:mc="http://schemas.openxmlformats.org/markup-compatibility/2006">
      <mc:Choice Requires="x14">
        <control shapeId="1095" r:id="rId675" name="ComboBox49">
          <controlPr defaultSize="0" autoLine="0" autoPict="0" linkedCell="H124" listFillRange="A311:A320" r:id="rId676">
            <anchor moveWithCells="1">
              <from>
                <xdr:col>8</xdr:col>
                <xdr:colOff>238125</xdr:colOff>
                <xdr:row>127</xdr:row>
                <xdr:rowOff>152400</xdr:rowOff>
              </from>
              <to>
                <xdr:col>10</xdr:col>
                <xdr:colOff>685800</xdr:colOff>
                <xdr:row>129</xdr:row>
                <xdr:rowOff>0</xdr:rowOff>
              </to>
            </anchor>
          </controlPr>
        </control>
      </mc:Choice>
      <mc:Fallback>
        <control shapeId="1095" r:id="rId675" name="ComboBox49"/>
      </mc:Fallback>
    </mc:AlternateContent>
    <mc:AlternateContent xmlns:mc="http://schemas.openxmlformats.org/markup-compatibility/2006">
      <mc:Choice Requires="x14">
        <control shapeId="1094" r:id="rId677" name="ComboBox48">
          <controlPr defaultSize="0" autoLine="0" autoPict="0" linkedCell="H123" listFillRange="A311:A320" r:id="rId678">
            <anchor moveWithCells="1">
              <from>
                <xdr:col>8</xdr:col>
                <xdr:colOff>238125</xdr:colOff>
                <xdr:row>126</xdr:row>
                <xdr:rowOff>142875</xdr:rowOff>
              </from>
              <to>
                <xdr:col>10</xdr:col>
                <xdr:colOff>685800</xdr:colOff>
                <xdr:row>127</xdr:row>
                <xdr:rowOff>180975</xdr:rowOff>
              </to>
            </anchor>
          </controlPr>
        </control>
      </mc:Choice>
      <mc:Fallback>
        <control shapeId="1094" r:id="rId677" name="ComboBox48"/>
      </mc:Fallback>
    </mc:AlternateContent>
    <mc:AlternateContent xmlns:mc="http://schemas.openxmlformats.org/markup-compatibility/2006">
      <mc:Choice Requires="x14">
        <control shapeId="1093" r:id="rId679" name="ComboBox47">
          <controlPr defaultSize="0" autoLine="0" autoPict="0" linkedCell="H122" listFillRange="A311:A320" r:id="rId680">
            <anchor moveWithCells="1">
              <from>
                <xdr:col>8</xdr:col>
                <xdr:colOff>238125</xdr:colOff>
                <xdr:row>125</xdr:row>
                <xdr:rowOff>123825</xdr:rowOff>
              </from>
              <to>
                <xdr:col>10</xdr:col>
                <xdr:colOff>685800</xdr:colOff>
                <xdr:row>126</xdr:row>
                <xdr:rowOff>171450</xdr:rowOff>
              </to>
            </anchor>
          </controlPr>
        </control>
      </mc:Choice>
      <mc:Fallback>
        <control shapeId="1093" r:id="rId679" name="ComboBox47"/>
      </mc:Fallback>
    </mc:AlternateContent>
    <mc:AlternateContent xmlns:mc="http://schemas.openxmlformats.org/markup-compatibility/2006">
      <mc:Choice Requires="x14">
        <control shapeId="1092" r:id="rId681" name="ComboBox46">
          <controlPr defaultSize="0" autoLine="0" autoPict="0" linkedCell="H121" listFillRange="A311:A320" r:id="rId682">
            <anchor moveWithCells="1">
              <from>
                <xdr:col>8</xdr:col>
                <xdr:colOff>238125</xdr:colOff>
                <xdr:row>123</xdr:row>
                <xdr:rowOff>133350</xdr:rowOff>
              </from>
              <to>
                <xdr:col>10</xdr:col>
                <xdr:colOff>685800</xdr:colOff>
                <xdr:row>124</xdr:row>
                <xdr:rowOff>180975</xdr:rowOff>
              </to>
            </anchor>
          </controlPr>
        </control>
      </mc:Choice>
      <mc:Fallback>
        <control shapeId="1092" r:id="rId681" name="ComboBox46"/>
      </mc:Fallback>
    </mc:AlternateContent>
    <mc:AlternateContent xmlns:mc="http://schemas.openxmlformats.org/markup-compatibility/2006">
      <mc:Choice Requires="x14">
        <control shapeId="1091" r:id="rId683" name="ComboBox45">
          <controlPr defaultSize="0" autoLine="0" autoPict="0" linkedCell="H120" listFillRange="A311:A320" r:id="rId7">
            <anchor moveWithCells="1">
              <from>
                <xdr:col>8</xdr:col>
                <xdr:colOff>238125</xdr:colOff>
                <xdr:row>122</xdr:row>
                <xdr:rowOff>114300</xdr:rowOff>
              </from>
              <to>
                <xdr:col>10</xdr:col>
                <xdr:colOff>685800</xdr:colOff>
                <xdr:row>123</xdr:row>
                <xdr:rowOff>161925</xdr:rowOff>
              </to>
            </anchor>
          </controlPr>
        </control>
      </mc:Choice>
      <mc:Fallback>
        <control shapeId="1091" r:id="rId683" name="ComboBox45"/>
      </mc:Fallback>
    </mc:AlternateContent>
    <mc:AlternateContent xmlns:mc="http://schemas.openxmlformats.org/markup-compatibility/2006">
      <mc:Choice Requires="x14">
        <control shapeId="1090" r:id="rId684" name="ComboBox44">
          <controlPr defaultSize="0" autoLine="0" autoPict="0" linkedCell="H119" listFillRange="A311:A320" r:id="rId685">
            <anchor moveWithCells="1">
              <from>
                <xdr:col>8</xdr:col>
                <xdr:colOff>238125</xdr:colOff>
                <xdr:row>121</xdr:row>
                <xdr:rowOff>104775</xdr:rowOff>
              </from>
              <to>
                <xdr:col>10</xdr:col>
                <xdr:colOff>685800</xdr:colOff>
                <xdr:row>122</xdr:row>
                <xdr:rowOff>152400</xdr:rowOff>
              </to>
            </anchor>
          </controlPr>
        </control>
      </mc:Choice>
      <mc:Fallback>
        <control shapeId="1090" r:id="rId684" name="ComboBox44"/>
      </mc:Fallback>
    </mc:AlternateContent>
    <mc:AlternateContent xmlns:mc="http://schemas.openxmlformats.org/markup-compatibility/2006">
      <mc:Choice Requires="x14">
        <control shapeId="1089" r:id="rId686" name="ComboBox43">
          <controlPr defaultSize="0" autoLine="0" autoPict="0" linkedCell="H118" listFillRange="A311:A320" r:id="rId687">
            <anchor moveWithCells="1">
              <from>
                <xdr:col>8</xdr:col>
                <xdr:colOff>238125</xdr:colOff>
                <xdr:row>120</xdr:row>
                <xdr:rowOff>95250</xdr:rowOff>
              </from>
              <to>
                <xdr:col>10</xdr:col>
                <xdr:colOff>685800</xdr:colOff>
                <xdr:row>121</xdr:row>
                <xdr:rowOff>142875</xdr:rowOff>
              </to>
            </anchor>
          </controlPr>
        </control>
      </mc:Choice>
      <mc:Fallback>
        <control shapeId="1089" r:id="rId686" name="ComboBox43"/>
      </mc:Fallback>
    </mc:AlternateContent>
    <mc:AlternateContent xmlns:mc="http://schemas.openxmlformats.org/markup-compatibility/2006">
      <mc:Choice Requires="x14">
        <control shapeId="1088" r:id="rId688" name="ComboBox42">
          <controlPr defaultSize="0" autoLine="0" autoPict="0" linkedCell="H117" listFillRange="A311:A320" r:id="rId689">
            <anchor moveWithCells="1">
              <from>
                <xdr:col>8</xdr:col>
                <xdr:colOff>238125</xdr:colOff>
                <xdr:row>119</xdr:row>
                <xdr:rowOff>85725</xdr:rowOff>
              </from>
              <to>
                <xdr:col>10</xdr:col>
                <xdr:colOff>685800</xdr:colOff>
                <xdr:row>120</xdr:row>
                <xdr:rowOff>133350</xdr:rowOff>
              </to>
            </anchor>
          </controlPr>
        </control>
      </mc:Choice>
      <mc:Fallback>
        <control shapeId="1088" r:id="rId688" name="ComboBox42"/>
      </mc:Fallback>
    </mc:AlternateContent>
    <mc:AlternateContent xmlns:mc="http://schemas.openxmlformats.org/markup-compatibility/2006">
      <mc:Choice Requires="x14">
        <control shapeId="1086" r:id="rId690" name="ComboBox40">
          <controlPr defaultSize="0" autoLine="0" autoPict="0" linkedCell="H116" listFillRange="A311:A320" r:id="rId691">
            <anchor moveWithCells="1">
              <from>
                <xdr:col>8</xdr:col>
                <xdr:colOff>238125</xdr:colOff>
                <xdr:row>118</xdr:row>
                <xdr:rowOff>85725</xdr:rowOff>
              </from>
              <to>
                <xdr:col>10</xdr:col>
                <xdr:colOff>685800</xdr:colOff>
                <xdr:row>119</xdr:row>
                <xdr:rowOff>133350</xdr:rowOff>
              </to>
            </anchor>
          </controlPr>
        </control>
      </mc:Choice>
      <mc:Fallback>
        <control shapeId="1086" r:id="rId690" name="ComboBox40"/>
      </mc:Fallback>
    </mc:AlternateContent>
    <mc:AlternateContent xmlns:mc="http://schemas.openxmlformats.org/markup-compatibility/2006">
      <mc:Choice Requires="x14">
        <control shapeId="1084" r:id="rId692" name="ComboBox38">
          <controlPr defaultSize="0" autoLine="0" autoPict="0" linkedCell="H82" listFillRange="A311:A320" r:id="rId693">
            <anchor moveWithCells="1">
              <from>
                <xdr:col>8</xdr:col>
                <xdr:colOff>238125</xdr:colOff>
                <xdr:row>117</xdr:row>
                <xdr:rowOff>76200</xdr:rowOff>
              </from>
              <to>
                <xdr:col>10</xdr:col>
                <xdr:colOff>685800</xdr:colOff>
                <xdr:row>118</xdr:row>
                <xdr:rowOff>123825</xdr:rowOff>
              </to>
            </anchor>
          </controlPr>
        </control>
      </mc:Choice>
      <mc:Fallback>
        <control shapeId="1084" r:id="rId692" name="ComboBox38"/>
      </mc:Fallback>
    </mc:AlternateContent>
    <mc:AlternateContent xmlns:mc="http://schemas.openxmlformats.org/markup-compatibility/2006">
      <mc:Choice Requires="x14">
        <control shapeId="1083" r:id="rId694" name="ComboBox37">
          <controlPr defaultSize="0" autoLine="0" autoPict="0" linkedCell="#REF!" listFillRange="A311:A320" r:id="rId695">
            <anchor moveWithCells="1">
              <from>
                <xdr:col>8</xdr:col>
                <xdr:colOff>238125</xdr:colOff>
                <xdr:row>117</xdr:row>
                <xdr:rowOff>76200</xdr:rowOff>
              </from>
              <to>
                <xdr:col>10</xdr:col>
                <xdr:colOff>685800</xdr:colOff>
                <xdr:row>118</xdr:row>
                <xdr:rowOff>123825</xdr:rowOff>
              </to>
            </anchor>
          </controlPr>
        </control>
      </mc:Choice>
      <mc:Fallback>
        <control shapeId="1083" r:id="rId694" name="ComboBox37"/>
      </mc:Fallback>
    </mc:AlternateContent>
    <mc:AlternateContent xmlns:mc="http://schemas.openxmlformats.org/markup-compatibility/2006">
      <mc:Choice Requires="x14">
        <control shapeId="1082" r:id="rId696" name="ComboBox36">
          <controlPr defaultSize="0" autoLine="0" autoPict="0" linkedCell="H79" listFillRange="A311:A320" r:id="rId697">
            <anchor moveWithCells="1">
              <from>
                <xdr:col>8</xdr:col>
                <xdr:colOff>238125</xdr:colOff>
                <xdr:row>116</xdr:row>
                <xdr:rowOff>76200</xdr:rowOff>
              </from>
              <to>
                <xdr:col>10</xdr:col>
                <xdr:colOff>685800</xdr:colOff>
                <xdr:row>117</xdr:row>
                <xdr:rowOff>123825</xdr:rowOff>
              </to>
            </anchor>
          </controlPr>
        </control>
      </mc:Choice>
      <mc:Fallback>
        <control shapeId="1082" r:id="rId696" name="ComboBox36"/>
      </mc:Fallback>
    </mc:AlternateContent>
    <mc:AlternateContent xmlns:mc="http://schemas.openxmlformats.org/markup-compatibility/2006">
      <mc:Choice Requires="x14">
        <control shapeId="1081" r:id="rId698" name="ComboBox35">
          <controlPr defaultSize="0" autoLine="0" autoPict="0" linkedCell="H74" listFillRange="A311:A320" r:id="rId699">
            <anchor moveWithCells="1">
              <from>
                <xdr:col>8</xdr:col>
                <xdr:colOff>238125</xdr:colOff>
                <xdr:row>115</xdr:row>
                <xdr:rowOff>76200</xdr:rowOff>
              </from>
              <to>
                <xdr:col>10</xdr:col>
                <xdr:colOff>685800</xdr:colOff>
                <xdr:row>116</xdr:row>
                <xdr:rowOff>123825</xdr:rowOff>
              </to>
            </anchor>
          </controlPr>
        </control>
      </mc:Choice>
      <mc:Fallback>
        <control shapeId="1081" r:id="rId698" name="ComboBox35"/>
      </mc:Fallback>
    </mc:AlternateContent>
    <mc:AlternateContent xmlns:mc="http://schemas.openxmlformats.org/markup-compatibility/2006">
      <mc:Choice Requires="x14">
        <control shapeId="1077" r:id="rId700" name="ComboBox31">
          <controlPr defaultSize="0" autoLine="0" autoPict="0" linkedCell="H110" listFillRange="A311:A320" r:id="rId701">
            <anchor moveWithCells="1">
              <from>
                <xdr:col>8</xdr:col>
                <xdr:colOff>238125</xdr:colOff>
                <xdr:row>112</xdr:row>
                <xdr:rowOff>47625</xdr:rowOff>
              </from>
              <to>
                <xdr:col>10</xdr:col>
                <xdr:colOff>685800</xdr:colOff>
                <xdr:row>113</xdr:row>
                <xdr:rowOff>95250</xdr:rowOff>
              </to>
            </anchor>
          </controlPr>
        </control>
      </mc:Choice>
      <mc:Fallback>
        <control shapeId="1077" r:id="rId700" name="ComboBox31"/>
      </mc:Fallback>
    </mc:AlternateContent>
    <mc:AlternateContent xmlns:mc="http://schemas.openxmlformats.org/markup-compatibility/2006">
      <mc:Choice Requires="x14">
        <control shapeId="1076" r:id="rId702" name="ComboBox30">
          <controlPr defaultSize="0" autoLine="0" autoPict="0" linkedCell="H109" listFillRange="A311:A320" r:id="rId703">
            <anchor moveWithCells="1">
              <from>
                <xdr:col>8</xdr:col>
                <xdr:colOff>238125</xdr:colOff>
                <xdr:row>111</xdr:row>
                <xdr:rowOff>38100</xdr:rowOff>
              </from>
              <to>
                <xdr:col>10</xdr:col>
                <xdr:colOff>685800</xdr:colOff>
                <xdr:row>112</xdr:row>
                <xdr:rowOff>85725</xdr:rowOff>
              </to>
            </anchor>
          </controlPr>
        </control>
      </mc:Choice>
      <mc:Fallback>
        <control shapeId="1076" r:id="rId702" name="ComboBox30"/>
      </mc:Fallback>
    </mc:AlternateContent>
    <mc:AlternateContent xmlns:mc="http://schemas.openxmlformats.org/markup-compatibility/2006">
      <mc:Choice Requires="x14">
        <control shapeId="1075" r:id="rId704" name="ComboBox29">
          <controlPr defaultSize="0" autoLine="0" autoPict="0" linkedCell="H108" listFillRange="A311:A320" r:id="rId705">
            <anchor moveWithCells="1">
              <from>
                <xdr:col>8</xdr:col>
                <xdr:colOff>238125</xdr:colOff>
                <xdr:row>110</xdr:row>
                <xdr:rowOff>19050</xdr:rowOff>
              </from>
              <to>
                <xdr:col>10</xdr:col>
                <xdr:colOff>685800</xdr:colOff>
                <xdr:row>111</xdr:row>
                <xdr:rowOff>76200</xdr:rowOff>
              </to>
            </anchor>
          </controlPr>
        </control>
      </mc:Choice>
      <mc:Fallback>
        <control shapeId="1075" r:id="rId704" name="ComboBox29"/>
      </mc:Fallback>
    </mc:AlternateContent>
    <mc:AlternateContent xmlns:mc="http://schemas.openxmlformats.org/markup-compatibility/2006">
      <mc:Choice Requires="x14">
        <control shapeId="1072" r:id="rId706" name="ComboBox26">
          <controlPr defaultSize="0" autoLine="0" autoPict="0" linkedCell="H106" listFillRange="A311:A320" r:id="rId707">
            <anchor moveWithCells="1">
              <from>
                <xdr:col>8</xdr:col>
                <xdr:colOff>238125</xdr:colOff>
                <xdr:row>108</xdr:row>
                <xdr:rowOff>38100</xdr:rowOff>
              </from>
              <to>
                <xdr:col>10</xdr:col>
                <xdr:colOff>685800</xdr:colOff>
                <xdr:row>109</xdr:row>
                <xdr:rowOff>95250</xdr:rowOff>
              </to>
            </anchor>
          </controlPr>
        </control>
      </mc:Choice>
      <mc:Fallback>
        <control shapeId="1072" r:id="rId706" name="ComboBox26"/>
      </mc:Fallback>
    </mc:AlternateContent>
    <mc:AlternateContent xmlns:mc="http://schemas.openxmlformats.org/markup-compatibility/2006">
      <mc:Choice Requires="x14">
        <control shapeId="1071" r:id="rId708" name="ComboBox25">
          <controlPr defaultSize="0" autoLine="0" autoPict="0" linkedCell="H105" listFillRange="A311:A320" r:id="rId709">
            <anchor moveWithCells="1">
              <from>
                <xdr:col>8</xdr:col>
                <xdr:colOff>238125</xdr:colOff>
                <xdr:row>107</xdr:row>
                <xdr:rowOff>28575</xdr:rowOff>
              </from>
              <to>
                <xdr:col>10</xdr:col>
                <xdr:colOff>685800</xdr:colOff>
                <xdr:row>108</xdr:row>
                <xdr:rowOff>76200</xdr:rowOff>
              </to>
            </anchor>
          </controlPr>
        </control>
      </mc:Choice>
      <mc:Fallback>
        <control shapeId="1071" r:id="rId708" name="ComboBox25"/>
      </mc:Fallback>
    </mc:AlternateContent>
    <mc:AlternateContent xmlns:mc="http://schemas.openxmlformats.org/markup-compatibility/2006">
      <mc:Choice Requires="x14">
        <control shapeId="1070" r:id="rId710" name="ComboBox24">
          <controlPr defaultSize="0" autoLine="0" autoPict="0" linkedCell="H104" listFillRange="A311:A320" r:id="rId711">
            <anchor moveWithCells="1">
              <from>
                <xdr:col>8</xdr:col>
                <xdr:colOff>238125</xdr:colOff>
                <xdr:row>106</xdr:row>
                <xdr:rowOff>38100</xdr:rowOff>
              </from>
              <to>
                <xdr:col>10</xdr:col>
                <xdr:colOff>685800</xdr:colOff>
                <xdr:row>107</xdr:row>
                <xdr:rowOff>95250</xdr:rowOff>
              </to>
            </anchor>
          </controlPr>
        </control>
      </mc:Choice>
      <mc:Fallback>
        <control shapeId="1070" r:id="rId710" name="ComboBox24"/>
      </mc:Fallback>
    </mc:AlternateContent>
    <mc:AlternateContent xmlns:mc="http://schemas.openxmlformats.org/markup-compatibility/2006">
      <mc:Choice Requires="x14">
        <control shapeId="1069" r:id="rId712" name="ComboBox23">
          <controlPr defaultSize="0" autoLine="0" autoPict="0" linkedCell="H103" listFillRange="A311:A320" r:id="rId7">
            <anchor moveWithCells="1">
              <from>
                <xdr:col>8</xdr:col>
                <xdr:colOff>238125</xdr:colOff>
                <xdr:row>105</xdr:row>
                <xdr:rowOff>19050</xdr:rowOff>
              </from>
              <to>
                <xdr:col>10</xdr:col>
                <xdr:colOff>685800</xdr:colOff>
                <xdr:row>106</xdr:row>
                <xdr:rowOff>76200</xdr:rowOff>
              </to>
            </anchor>
          </controlPr>
        </control>
      </mc:Choice>
      <mc:Fallback>
        <control shapeId="1069" r:id="rId712" name="ComboBox23"/>
      </mc:Fallback>
    </mc:AlternateContent>
    <mc:AlternateContent xmlns:mc="http://schemas.openxmlformats.org/markup-compatibility/2006">
      <mc:Choice Requires="x14">
        <control shapeId="1068" r:id="rId713" name="ComboBox22">
          <controlPr defaultSize="0" autoLine="0" autoPict="0" linkedCell="H102" listFillRange="A311:A320" r:id="rId714">
            <anchor moveWithCells="1">
              <from>
                <xdr:col>8</xdr:col>
                <xdr:colOff>238125</xdr:colOff>
                <xdr:row>104</xdr:row>
                <xdr:rowOff>38100</xdr:rowOff>
              </from>
              <to>
                <xdr:col>10</xdr:col>
                <xdr:colOff>685800</xdr:colOff>
                <xdr:row>105</xdr:row>
                <xdr:rowOff>85725</xdr:rowOff>
              </to>
            </anchor>
          </controlPr>
        </control>
      </mc:Choice>
      <mc:Fallback>
        <control shapeId="1068" r:id="rId713" name="ComboBox22"/>
      </mc:Fallback>
    </mc:AlternateContent>
    <mc:AlternateContent xmlns:mc="http://schemas.openxmlformats.org/markup-compatibility/2006">
      <mc:Choice Requires="x14">
        <control shapeId="1067" r:id="rId715" name="ComboBox21">
          <controlPr defaultSize="0" autoLine="0" autoPict="0" linkedCell="H101" listFillRange="A311:A320" r:id="rId716">
            <anchor moveWithCells="1">
              <from>
                <xdr:col>8</xdr:col>
                <xdr:colOff>238125</xdr:colOff>
                <xdr:row>103</xdr:row>
                <xdr:rowOff>28575</xdr:rowOff>
              </from>
              <to>
                <xdr:col>10</xdr:col>
                <xdr:colOff>685800</xdr:colOff>
                <xdr:row>104</xdr:row>
                <xdr:rowOff>85725</xdr:rowOff>
              </to>
            </anchor>
          </controlPr>
        </control>
      </mc:Choice>
      <mc:Fallback>
        <control shapeId="1067" r:id="rId715" name="ComboBox21"/>
      </mc:Fallback>
    </mc:AlternateContent>
    <mc:AlternateContent xmlns:mc="http://schemas.openxmlformats.org/markup-compatibility/2006">
      <mc:Choice Requires="x14">
        <control shapeId="1066" r:id="rId717" name="ComboBox20">
          <controlPr defaultSize="0" autoLine="0" autoPict="0" linkedCell="H100" listFillRange="A311:A320" r:id="rId718">
            <anchor moveWithCells="1">
              <from>
                <xdr:col>8</xdr:col>
                <xdr:colOff>238125</xdr:colOff>
                <xdr:row>102</xdr:row>
                <xdr:rowOff>19050</xdr:rowOff>
              </from>
              <to>
                <xdr:col>10</xdr:col>
                <xdr:colOff>685800</xdr:colOff>
                <xdr:row>103</xdr:row>
                <xdr:rowOff>76200</xdr:rowOff>
              </to>
            </anchor>
          </controlPr>
        </control>
      </mc:Choice>
      <mc:Fallback>
        <control shapeId="1066" r:id="rId717" name="ComboBox20"/>
      </mc:Fallback>
    </mc:AlternateContent>
    <mc:AlternateContent xmlns:mc="http://schemas.openxmlformats.org/markup-compatibility/2006">
      <mc:Choice Requires="x14">
        <control shapeId="1065" r:id="rId719" name="ComboBox19">
          <controlPr defaultSize="0" autoLine="0" autoPict="0" linkedCell="H99" listFillRange="A311:A320" r:id="rId720">
            <anchor moveWithCells="1">
              <from>
                <xdr:col>8</xdr:col>
                <xdr:colOff>238125</xdr:colOff>
                <xdr:row>101</xdr:row>
                <xdr:rowOff>19050</xdr:rowOff>
              </from>
              <to>
                <xdr:col>10</xdr:col>
                <xdr:colOff>685800</xdr:colOff>
                <xdr:row>102</xdr:row>
                <xdr:rowOff>66675</xdr:rowOff>
              </to>
            </anchor>
          </controlPr>
        </control>
      </mc:Choice>
      <mc:Fallback>
        <control shapeId="1065" r:id="rId719" name="ComboBox19"/>
      </mc:Fallback>
    </mc:AlternateContent>
    <mc:AlternateContent xmlns:mc="http://schemas.openxmlformats.org/markup-compatibility/2006">
      <mc:Choice Requires="x14">
        <control shapeId="1064" r:id="rId721" name="ComboBox18">
          <controlPr defaultSize="0" autoLine="0" autoPict="0" linkedCell="#REF!" listFillRange="A311:A320" r:id="rId7">
            <anchor moveWithCells="1">
              <from>
                <xdr:col>8</xdr:col>
                <xdr:colOff>238125</xdr:colOff>
                <xdr:row>100</xdr:row>
                <xdr:rowOff>180975</xdr:rowOff>
              </from>
              <to>
                <xdr:col>10</xdr:col>
                <xdr:colOff>685800</xdr:colOff>
                <xdr:row>102</xdr:row>
                <xdr:rowOff>47625</xdr:rowOff>
              </to>
            </anchor>
          </controlPr>
        </control>
      </mc:Choice>
      <mc:Fallback>
        <control shapeId="1064" r:id="rId721" name="ComboBox18"/>
      </mc:Fallback>
    </mc:AlternateContent>
    <mc:AlternateContent xmlns:mc="http://schemas.openxmlformats.org/markup-compatibility/2006">
      <mc:Choice Requires="x14">
        <control shapeId="1062" r:id="rId722" name="ComboBox17">
          <controlPr defaultSize="0" autoLine="0" autoPict="0" linkedCell="H98" listFillRange="A311:A320" r:id="rId7">
            <anchor moveWithCells="1">
              <from>
                <xdr:col>8</xdr:col>
                <xdr:colOff>238125</xdr:colOff>
                <xdr:row>100</xdr:row>
                <xdr:rowOff>19050</xdr:rowOff>
              </from>
              <to>
                <xdr:col>10</xdr:col>
                <xdr:colOff>685800</xdr:colOff>
                <xdr:row>101</xdr:row>
                <xdr:rowOff>66675</xdr:rowOff>
              </to>
            </anchor>
          </controlPr>
        </control>
      </mc:Choice>
      <mc:Fallback>
        <control shapeId="1062" r:id="rId722" name="ComboBox17"/>
      </mc:Fallback>
    </mc:AlternateContent>
    <mc:AlternateContent xmlns:mc="http://schemas.openxmlformats.org/markup-compatibility/2006">
      <mc:Choice Requires="x14">
        <control shapeId="1061" r:id="rId723" name="ComboBox16">
          <controlPr defaultSize="0" autoLine="0" autoPict="0" linkedCell="H87" listFillRange="A311:A320" r:id="rId724">
            <anchor moveWithCells="1">
              <from>
                <xdr:col>8</xdr:col>
                <xdr:colOff>238125</xdr:colOff>
                <xdr:row>99</xdr:row>
                <xdr:rowOff>9525</xdr:rowOff>
              </from>
              <to>
                <xdr:col>10</xdr:col>
                <xdr:colOff>685800</xdr:colOff>
                <xdr:row>100</xdr:row>
                <xdr:rowOff>57150</xdr:rowOff>
              </to>
            </anchor>
          </controlPr>
        </control>
      </mc:Choice>
      <mc:Fallback>
        <control shapeId="1061" r:id="rId723" name="ComboBox16"/>
      </mc:Fallback>
    </mc:AlternateContent>
    <mc:AlternateContent xmlns:mc="http://schemas.openxmlformats.org/markup-compatibility/2006">
      <mc:Choice Requires="x14">
        <control shapeId="1060" r:id="rId725" name="ComboBox15">
          <controlPr defaultSize="0" autoLine="0" autoPict="0" linkedCell="H85" listFillRange="A311:A320" r:id="rId726">
            <anchor moveWithCells="1">
              <from>
                <xdr:col>8</xdr:col>
                <xdr:colOff>238125</xdr:colOff>
                <xdr:row>98</xdr:row>
                <xdr:rowOff>9525</xdr:rowOff>
              </from>
              <to>
                <xdr:col>10</xdr:col>
                <xdr:colOff>685800</xdr:colOff>
                <xdr:row>99</xdr:row>
                <xdr:rowOff>57150</xdr:rowOff>
              </to>
            </anchor>
          </controlPr>
        </control>
      </mc:Choice>
      <mc:Fallback>
        <control shapeId="1060" r:id="rId725" name="ComboBox15"/>
      </mc:Fallback>
    </mc:AlternateContent>
    <mc:AlternateContent xmlns:mc="http://schemas.openxmlformats.org/markup-compatibility/2006">
      <mc:Choice Requires="x14">
        <control shapeId="1059" r:id="rId727" name="ComboBox14">
          <controlPr defaultSize="0" autoLine="0" autoPict="0" linkedCell="#REF!" listFillRange="A311:A320" r:id="rId728">
            <anchor moveWithCells="1">
              <from>
                <xdr:col>8</xdr:col>
                <xdr:colOff>238125</xdr:colOff>
                <xdr:row>97</xdr:row>
                <xdr:rowOff>0</xdr:rowOff>
              </from>
              <to>
                <xdr:col>10</xdr:col>
                <xdr:colOff>685800</xdr:colOff>
                <xdr:row>98</xdr:row>
                <xdr:rowOff>57150</xdr:rowOff>
              </to>
            </anchor>
          </controlPr>
        </control>
      </mc:Choice>
      <mc:Fallback>
        <control shapeId="1059" r:id="rId727" name="ComboBox14"/>
      </mc:Fallback>
    </mc:AlternateContent>
    <mc:AlternateContent xmlns:mc="http://schemas.openxmlformats.org/markup-compatibility/2006">
      <mc:Choice Requires="x14">
        <control shapeId="1058" r:id="rId729" name="ComboBox13">
          <controlPr defaultSize="0" autoLine="0" autoPict="0" linkedCell="H84" listFillRange="A311:A320" r:id="rId730">
            <anchor moveWithCells="1">
              <from>
                <xdr:col>8</xdr:col>
                <xdr:colOff>238125</xdr:colOff>
                <xdr:row>86</xdr:row>
                <xdr:rowOff>19050</xdr:rowOff>
              </from>
              <to>
                <xdr:col>10</xdr:col>
                <xdr:colOff>685800</xdr:colOff>
                <xdr:row>87</xdr:row>
                <xdr:rowOff>66675</xdr:rowOff>
              </to>
            </anchor>
          </controlPr>
        </control>
      </mc:Choice>
      <mc:Fallback>
        <control shapeId="1058" r:id="rId729" name="ComboBox13"/>
      </mc:Fallback>
    </mc:AlternateContent>
    <mc:AlternateContent xmlns:mc="http://schemas.openxmlformats.org/markup-compatibility/2006">
      <mc:Choice Requires="x14">
        <control shapeId="1057" r:id="rId731" name="ComboBox12">
          <controlPr defaultSize="0" autoLine="0" autoPict="0" linkedCell="H83" listFillRange="A311:A320" r:id="rId732">
            <anchor moveWithCells="1">
              <from>
                <xdr:col>8</xdr:col>
                <xdr:colOff>238125</xdr:colOff>
                <xdr:row>84</xdr:row>
                <xdr:rowOff>9525</xdr:rowOff>
              </from>
              <to>
                <xdr:col>10</xdr:col>
                <xdr:colOff>685800</xdr:colOff>
                <xdr:row>85</xdr:row>
                <xdr:rowOff>66675</xdr:rowOff>
              </to>
            </anchor>
          </controlPr>
        </control>
      </mc:Choice>
      <mc:Fallback>
        <control shapeId="1057" r:id="rId731" name="ComboBox12"/>
      </mc:Fallback>
    </mc:AlternateContent>
    <mc:AlternateContent xmlns:mc="http://schemas.openxmlformats.org/markup-compatibility/2006">
      <mc:Choice Requires="x14">
        <control shapeId="1056" r:id="rId733" name="ComboBox11">
          <controlPr defaultSize="0" autoLine="0" autoPict="0" linkedCell="H81" listFillRange="A311:A320" r:id="rId734">
            <anchor moveWithCells="1">
              <from>
                <xdr:col>8</xdr:col>
                <xdr:colOff>238125</xdr:colOff>
                <xdr:row>83</xdr:row>
                <xdr:rowOff>180975</xdr:rowOff>
              </from>
              <to>
                <xdr:col>10</xdr:col>
                <xdr:colOff>685800</xdr:colOff>
                <xdr:row>85</xdr:row>
                <xdr:rowOff>47625</xdr:rowOff>
              </to>
            </anchor>
          </controlPr>
        </control>
      </mc:Choice>
      <mc:Fallback>
        <control shapeId="1056" r:id="rId733" name="ComboBox11"/>
      </mc:Fallback>
    </mc:AlternateContent>
    <mc:AlternateContent xmlns:mc="http://schemas.openxmlformats.org/markup-compatibility/2006">
      <mc:Choice Requires="x14">
        <control shapeId="1055" r:id="rId735" name="ComboBox10">
          <controlPr defaultSize="0" autoLine="0" autoPict="0" linkedCell="H80" listFillRange="A311:A320" r:id="rId736">
            <anchor moveWithCells="1">
              <from>
                <xdr:col>8</xdr:col>
                <xdr:colOff>238125</xdr:colOff>
                <xdr:row>82</xdr:row>
                <xdr:rowOff>180975</xdr:rowOff>
              </from>
              <to>
                <xdr:col>10</xdr:col>
                <xdr:colOff>685800</xdr:colOff>
                <xdr:row>84</xdr:row>
                <xdr:rowOff>57150</xdr:rowOff>
              </to>
            </anchor>
          </controlPr>
        </control>
      </mc:Choice>
      <mc:Fallback>
        <control shapeId="1055" r:id="rId735" name="ComboBox10"/>
      </mc:Fallback>
    </mc:AlternateContent>
    <mc:AlternateContent xmlns:mc="http://schemas.openxmlformats.org/markup-compatibility/2006">
      <mc:Choice Requires="x14">
        <control shapeId="1054" r:id="rId737" name="ComboBox9">
          <controlPr defaultSize="0" autoLine="0" autoPict="0" linkedCell="H78" listFillRange="A311:A320" r:id="rId738">
            <anchor moveWithCells="1">
              <from>
                <xdr:col>8</xdr:col>
                <xdr:colOff>238125</xdr:colOff>
                <xdr:row>82</xdr:row>
                <xdr:rowOff>0</xdr:rowOff>
              </from>
              <to>
                <xdr:col>10</xdr:col>
                <xdr:colOff>685800</xdr:colOff>
                <xdr:row>83</xdr:row>
                <xdr:rowOff>57150</xdr:rowOff>
              </to>
            </anchor>
          </controlPr>
        </control>
      </mc:Choice>
      <mc:Fallback>
        <control shapeId="1054" r:id="rId737" name="ComboBox9"/>
      </mc:Fallback>
    </mc:AlternateContent>
    <mc:AlternateContent xmlns:mc="http://schemas.openxmlformats.org/markup-compatibility/2006">
      <mc:Choice Requires="x14">
        <control shapeId="1053" r:id="rId739" name="ComboBox8">
          <controlPr defaultSize="0" autoLine="0" autoPict="0" linkedCell="H77" listFillRange="A311:A320" r:id="rId740">
            <anchor moveWithCells="1">
              <from>
                <xdr:col>8</xdr:col>
                <xdr:colOff>238125</xdr:colOff>
                <xdr:row>79</xdr:row>
                <xdr:rowOff>161925</xdr:rowOff>
              </from>
              <to>
                <xdr:col>10</xdr:col>
                <xdr:colOff>685800</xdr:colOff>
                <xdr:row>81</xdr:row>
                <xdr:rowOff>38100</xdr:rowOff>
              </to>
            </anchor>
          </controlPr>
        </control>
      </mc:Choice>
      <mc:Fallback>
        <control shapeId="1053" r:id="rId739" name="ComboBox8"/>
      </mc:Fallback>
    </mc:AlternateContent>
    <mc:AlternateContent xmlns:mc="http://schemas.openxmlformats.org/markup-compatibility/2006">
      <mc:Choice Requires="x14">
        <control shapeId="1052" r:id="rId741" name="ComboBox7">
          <controlPr defaultSize="0" autoLine="0" autoPict="0" linkedCell="H76" listFillRange="A311:A320" r:id="rId742">
            <anchor moveWithCells="1">
              <from>
                <xdr:col>8</xdr:col>
                <xdr:colOff>238125</xdr:colOff>
                <xdr:row>77</xdr:row>
                <xdr:rowOff>161925</xdr:rowOff>
              </from>
              <to>
                <xdr:col>10</xdr:col>
                <xdr:colOff>685800</xdr:colOff>
                <xdr:row>79</xdr:row>
                <xdr:rowOff>28575</xdr:rowOff>
              </to>
            </anchor>
          </controlPr>
        </control>
      </mc:Choice>
      <mc:Fallback>
        <control shapeId="1052" r:id="rId741" name="ComboBox7"/>
      </mc:Fallback>
    </mc:AlternateContent>
    <mc:AlternateContent xmlns:mc="http://schemas.openxmlformats.org/markup-compatibility/2006">
      <mc:Choice Requires="x14">
        <control shapeId="1051" r:id="rId743" name="ComboBox6">
          <controlPr defaultSize="0" autoLine="0" autoPict="0" linkedCell="#REF!" listFillRange="A311:A320" r:id="rId744">
            <anchor moveWithCells="1">
              <from>
                <xdr:col>8</xdr:col>
                <xdr:colOff>238125</xdr:colOff>
                <xdr:row>76</xdr:row>
                <xdr:rowOff>152400</xdr:rowOff>
              </from>
              <to>
                <xdr:col>10</xdr:col>
                <xdr:colOff>685800</xdr:colOff>
                <xdr:row>78</xdr:row>
                <xdr:rowOff>28575</xdr:rowOff>
              </to>
            </anchor>
          </controlPr>
        </control>
      </mc:Choice>
      <mc:Fallback>
        <control shapeId="1051" r:id="rId743" name="ComboBox6"/>
      </mc:Fallback>
    </mc:AlternateContent>
    <mc:AlternateContent xmlns:mc="http://schemas.openxmlformats.org/markup-compatibility/2006">
      <mc:Choice Requires="x14">
        <control shapeId="1050" r:id="rId745" name="ComboBox5">
          <controlPr defaultSize="0" autoLine="0" autoPict="0" linkedCell="H75" listFillRange="A311:A320" r:id="rId746">
            <anchor moveWithCells="1">
              <from>
                <xdr:col>8</xdr:col>
                <xdr:colOff>238125</xdr:colOff>
                <xdr:row>75</xdr:row>
                <xdr:rowOff>152400</xdr:rowOff>
              </from>
              <to>
                <xdr:col>10</xdr:col>
                <xdr:colOff>685800</xdr:colOff>
                <xdr:row>77</xdr:row>
                <xdr:rowOff>19050</xdr:rowOff>
              </to>
            </anchor>
          </controlPr>
        </control>
      </mc:Choice>
      <mc:Fallback>
        <control shapeId="1050" r:id="rId745" name="ComboBox5"/>
      </mc:Fallback>
    </mc:AlternateContent>
    <mc:AlternateContent xmlns:mc="http://schemas.openxmlformats.org/markup-compatibility/2006">
      <mc:Choice Requires="x14">
        <control shapeId="1049" r:id="rId747" name="ComboBox3">
          <controlPr defaultSize="0" autoLine="0" autoPict="0" linkedCell="H73" listFillRange="A311:A320" r:id="rId748">
            <anchor moveWithCells="1">
              <from>
                <xdr:col>8</xdr:col>
                <xdr:colOff>238125</xdr:colOff>
                <xdr:row>75</xdr:row>
                <xdr:rowOff>0</xdr:rowOff>
              </from>
              <to>
                <xdr:col>10</xdr:col>
                <xdr:colOff>685800</xdr:colOff>
                <xdr:row>76</xdr:row>
                <xdr:rowOff>57150</xdr:rowOff>
              </to>
            </anchor>
          </controlPr>
        </control>
      </mc:Choice>
      <mc:Fallback>
        <control shapeId="1049" r:id="rId747" name="ComboBox3"/>
      </mc:Fallback>
    </mc:AlternateContent>
    <mc:AlternateContent xmlns:mc="http://schemas.openxmlformats.org/markup-compatibility/2006">
      <mc:Choice Requires="x14">
        <control shapeId="1033" r:id="rId749" name="ComboBox4">
          <controlPr defaultSize="0" autoLine="0" autoPict="0" linkedCell="H72" listFillRange="A311:A320" r:id="rId750">
            <anchor moveWithCells="1">
              <from>
                <xdr:col>8</xdr:col>
                <xdr:colOff>238125</xdr:colOff>
                <xdr:row>74</xdr:row>
                <xdr:rowOff>142875</xdr:rowOff>
              </from>
              <to>
                <xdr:col>10</xdr:col>
                <xdr:colOff>685800</xdr:colOff>
                <xdr:row>76</xdr:row>
                <xdr:rowOff>19050</xdr:rowOff>
              </to>
            </anchor>
          </controlPr>
        </control>
      </mc:Choice>
      <mc:Fallback>
        <control shapeId="1033" r:id="rId749" name="ComboBox4"/>
      </mc:Fallback>
    </mc:AlternateContent>
    <mc:AlternateContent xmlns:mc="http://schemas.openxmlformats.org/markup-compatibility/2006">
      <mc:Choice Requires="x14">
        <control shapeId="1031" r:id="rId751" name="ComboBox2">
          <controlPr defaultSize="0" autoLine="0" autoPict="0" linkedCell="H72" listFillRange="A311:A320" r:id="rId752">
            <anchor moveWithCells="1">
              <from>
                <xdr:col>8</xdr:col>
                <xdr:colOff>238125</xdr:colOff>
                <xdr:row>74</xdr:row>
                <xdr:rowOff>104775</xdr:rowOff>
              </from>
              <to>
                <xdr:col>10</xdr:col>
                <xdr:colOff>685800</xdr:colOff>
                <xdr:row>75</xdr:row>
                <xdr:rowOff>76200</xdr:rowOff>
              </to>
            </anchor>
          </controlPr>
        </control>
      </mc:Choice>
      <mc:Fallback>
        <control shapeId="1031" r:id="rId751" name="ComboBox2"/>
      </mc:Fallback>
    </mc:AlternateContent>
    <mc:AlternateContent xmlns:mc="http://schemas.openxmlformats.org/markup-compatibility/2006">
      <mc:Choice Requires="x14">
        <control shapeId="1030" r:id="rId753" name="ComboBox1">
          <controlPr defaultSize="0" autoLine="0" autoPict="0" linkedCell="H71" listFillRange="A311:A320" r:id="rId754">
            <anchor moveWithCells="1">
              <from>
                <xdr:col>8</xdr:col>
                <xdr:colOff>238125</xdr:colOff>
                <xdr:row>72</xdr:row>
                <xdr:rowOff>85725</xdr:rowOff>
              </from>
              <to>
                <xdr:col>10</xdr:col>
                <xdr:colOff>685800</xdr:colOff>
                <xdr:row>74</xdr:row>
                <xdr:rowOff>28575</xdr:rowOff>
              </to>
            </anchor>
          </controlPr>
        </control>
      </mc:Choice>
      <mc:Fallback>
        <control shapeId="1030" r:id="rId753" name="ComboBox1"/>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tabColor theme="5"/>
  </sheetPr>
  <dimension ref="B6:G37"/>
  <sheetViews>
    <sheetView topLeftCell="A4" workbookViewId="0">
      <selection activeCell="B23" sqref="B23"/>
    </sheetView>
  </sheetViews>
  <sheetFormatPr baseColWidth="10" defaultRowHeight="12.75" x14ac:dyDescent="0.2"/>
  <cols>
    <col min="1" max="1" width="5.28515625" customWidth="1"/>
    <col min="2" max="2" width="34.85546875" customWidth="1"/>
    <col min="3" max="3" width="5.5703125" bestFit="1" customWidth="1"/>
    <col min="4" max="4" width="5.7109375" customWidth="1"/>
    <col min="5" max="5" width="13.85546875" bestFit="1" customWidth="1"/>
    <col min="6" max="6" width="12.85546875" bestFit="1" customWidth="1"/>
    <col min="7" max="14" width="12.5703125" bestFit="1" customWidth="1"/>
    <col min="15" max="15" width="5.5703125" customWidth="1"/>
  </cols>
  <sheetData>
    <row r="6" spans="2:7" x14ac:dyDescent="0.2">
      <c r="B6" s="124" t="s">
        <v>65</v>
      </c>
      <c r="C6" s="125"/>
      <c r="E6" t="s">
        <v>12</v>
      </c>
      <c r="F6" t="s">
        <v>14</v>
      </c>
    </row>
    <row r="7" spans="2:7" x14ac:dyDescent="0.2">
      <c r="B7" s="124" t="s">
        <v>64</v>
      </c>
      <c r="C7" s="125" t="s">
        <v>87</v>
      </c>
      <c r="E7" t="s">
        <v>13</v>
      </c>
      <c r="F7" t="s">
        <v>15</v>
      </c>
    </row>
    <row r="8" spans="2:7" x14ac:dyDescent="0.2">
      <c r="B8" s="126" t="s">
        <v>32</v>
      </c>
      <c r="C8" s="127"/>
    </row>
    <row r="9" spans="2:7" x14ac:dyDescent="0.2">
      <c r="B9" s="128" t="s">
        <v>30</v>
      </c>
      <c r="C9" s="129"/>
    </row>
    <row r="10" spans="2:7" x14ac:dyDescent="0.2">
      <c r="B10" s="128" t="s">
        <v>31</v>
      </c>
      <c r="C10" s="129"/>
      <c r="E10" s="42"/>
    </row>
    <row r="11" spans="2:7" x14ac:dyDescent="0.2">
      <c r="B11" s="128" t="s">
        <v>373</v>
      </c>
      <c r="C11" s="129"/>
      <c r="E11" s="42" t="e">
        <f>+GETPIVOTDATA("Sum",$B$6,"Fordeling","Lønn Internatleder, kontor, Vedlikehold")/(+GETPIVOTDATA("Sum",$B$6,"Fordeling","Lønn Internatleder, kontor, Vedlikehold")+GETPIVOTDATA("Sum",$B$6,"Fordeling","Lønn Pedagogisk personale")+GETPIVOTDATA("Sum",$B$6,"Fordeling","Lønnsutg. Øvrig personal"))*GETPIVOTDATA("Sum",$B$6,"Fordeling","Fordeling på lønn")+GETPIVOTDATA("Sum",$B$6,"Fordeling","Lønn Internatleder, kontor, Vedlikehold")</f>
        <v>#DIV/0!</v>
      </c>
      <c r="F11" s="42" t="e">
        <f>+E11/(+Kontoplan!I76+Kontoplan!I77+Kontoplan!I78)*300%-E11</f>
        <v>#DIV/0!</v>
      </c>
      <c r="G11" s="41" t="e">
        <f>+E11+F11</f>
        <v>#DIV/0!</v>
      </c>
    </row>
    <row r="12" spans="2:7" x14ac:dyDescent="0.2">
      <c r="B12" s="128" t="s">
        <v>33</v>
      </c>
      <c r="C12" s="129">
        <v>0</v>
      </c>
      <c r="E12" s="42" t="e">
        <f>+GETPIVOTDATA("Sum",$B$6,"Fordeling","Lønn Pedagogisk personale")/(+GETPIVOTDATA("Sum",$B$6,"Fordeling","Lønn Internatleder, kontor, Vedlikehold")+GETPIVOTDATA("Sum",$B$6,"Fordeling","Lønn Pedagogisk personale")+GETPIVOTDATA("Sum",$B$6,"Fordeling","Lønnsutg. Øvrig personal"))*GETPIVOTDATA("Sum",$B$6,"Fordeling","Fordeling på lønn")+GETPIVOTDATA("Sum",$B$6,"Fordeling","Lønn Pedagogisk personale")</f>
        <v>#DIV/0!</v>
      </c>
      <c r="G12" s="41" t="e">
        <f>+E12+F12</f>
        <v>#DIV/0!</v>
      </c>
    </row>
    <row r="13" spans="2:7" x14ac:dyDescent="0.2">
      <c r="B13" s="128" t="s">
        <v>306</v>
      </c>
      <c r="C13" s="129"/>
      <c r="E13" s="42" t="e">
        <f>+GETPIVOTDATA("Sum",$B$6,"Fordeling","Lønnsutg. Øvrig personal")/(+GETPIVOTDATA("Sum",$B$6,"Fordeling","Lønn Internatleder, kontor, Vedlikehold")+GETPIVOTDATA("Sum",$B$6,"Fordeling","Lønn Pedagogisk personale")+GETPIVOTDATA("Sum",$B$6,"Fordeling","Lønnsutg. Øvrig personal"))*GETPIVOTDATA("Sum",$B$6,"Fordeling","Fordeling på lønn")+GETPIVOTDATA("Sum",$B$6,"Fordeling","Lønnsutg. Øvrig personal")</f>
        <v>#DIV/0!</v>
      </c>
      <c r="F13" s="41" t="e">
        <f>-F11</f>
        <v>#DIV/0!</v>
      </c>
      <c r="G13" s="41" t="e">
        <f>+E13+F13</f>
        <v>#DIV/0!</v>
      </c>
    </row>
    <row r="14" spans="2:7" x14ac:dyDescent="0.2">
      <c r="B14" s="128" t="s">
        <v>68</v>
      </c>
      <c r="C14" s="129"/>
      <c r="E14" s="42"/>
      <c r="G14" s="42" t="e">
        <f>SUM(G10:G13)</f>
        <v>#DIV/0!</v>
      </c>
    </row>
    <row r="15" spans="2:7" x14ac:dyDescent="0.2">
      <c r="B15" s="128" t="s">
        <v>28</v>
      </c>
      <c r="C15" s="129"/>
      <c r="E15" s="42" t="e">
        <f>SUM(E11:E14)</f>
        <v>#DIV/0!</v>
      </c>
      <c r="G15" s="42" t="e">
        <f>SUM(E9:E13)</f>
        <v>#DIV/0!</v>
      </c>
    </row>
    <row r="16" spans="2:7" x14ac:dyDescent="0.2">
      <c r="B16" s="128" t="s">
        <v>100</v>
      </c>
      <c r="C16" s="129"/>
      <c r="E16" s="42">
        <f>SUM(C10:C13)</f>
        <v>0</v>
      </c>
      <c r="G16" s="42" t="e">
        <f>SUM(E10:E14)</f>
        <v>#DIV/0!</v>
      </c>
    </row>
    <row r="17" spans="2:3" x14ac:dyDescent="0.2">
      <c r="B17" s="128" t="s">
        <v>29</v>
      </c>
      <c r="C17" s="129"/>
    </row>
    <row r="18" spans="2:3" x14ac:dyDescent="0.2">
      <c r="B18" s="128" t="s">
        <v>11</v>
      </c>
      <c r="C18" s="129"/>
    </row>
    <row r="19" spans="2:3" x14ac:dyDescent="0.2">
      <c r="B19" s="128"/>
      <c r="C19" s="129"/>
    </row>
    <row r="20" spans="2:3" x14ac:dyDescent="0.2">
      <c r="B20" s="128" t="s">
        <v>149</v>
      </c>
      <c r="C20" s="129"/>
    </row>
    <row r="21" spans="2:3" x14ac:dyDescent="0.2">
      <c r="B21" s="128" t="s">
        <v>225</v>
      </c>
      <c r="C21" s="129"/>
    </row>
    <row r="22" spans="2:3" x14ac:dyDescent="0.2">
      <c r="B22" s="128" t="s">
        <v>97</v>
      </c>
      <c r="C22" s="129"/>
    </row>
    <row r="23" spans="2:3" x14ac:dyDescent="0.2">
      <c r="B23" s="128" t="s">
        <v>278</v>
      </c>
      <c r="C23" s="129"/>
    </row>
    <row r="24" spans="2:3" x14ac:dyDescent="0.2">
      <c r="B24" s="128" t="s">
        <v>279</v>
      </c>
      <c r="C24" s="129"/>
    </row>
    <row r="25" spans="2:3" x14ac:dyDescent="0.2">
      <c r="B25" s="128" t="s">
        <v>280</v>
      </c>
      <c r="C25" s="129"/>
    </row>
    <row r="26" spans="2:3" x14ac:dyDescent="0.2">
      <c r="B26" s="128" t="s">
        <v>281</v>
      </c>
      <c r="C26" s="129"/>
    </row>
    <row r="27" spans="2:3" x14ac:dyDescent="0.2">
      <c r="B27" s="128" t="s">
        <v>282</v>
      </c>
      <c r="C27" s="129"/>
    </row>
    <row r="28" spans="2:3" x14ac:dyDescent="0.2">
      <c r="B28" s="128" t="s">
        <v>274</v>
      </c>
      <c r="C28" s="129"/>
    </row>
    <row r="29" spans="2:3" x14ac:dyDescent="0.2">
      <c r="B29" s="128" t="s">
        <v>283</v>
      </c>
      <c r="C29" s="129"/>
    </row>
    <row r="30" spans="2:3" x14ac:dyDescent="0.2">
      <c r="B30" s="128" t="s">
        <v>64</v>
      </c>
      <c r="C30" s="129"/>
    </row>
    <row r="31" spans="2:3" x14ac:dyDescent="0.2">
      <c r="B31" s="128" t="s">
        <v>284</v>
      </c>
      <c r="C31" s="129"/>
    </row>
    <row r="32" spans="2:3" x14ac:dyDescent="0.2">
      <c r="B32" s="128" t="s">
        <v>304</v>
      </c>
      <c r="C32" s="129"/>
    </row>
    <row r="33" spans="2:3" x14ac:dyDescent="0.2">
      <c r="B33" s="128" t="s">
        <v>339</v>
      </c>
      <c r="C33" s="129"/>
    </row>
    <row r="34" spans="2:3" x14ac:dyDescent="0.2">
      <c r="B34" s="128" t="s">
        <v>341</v>
      </c>
      <c r="C34" s="129"/>
    </row>
    <row r="35" spans="2:3" x14ac:dyDescent="0.2">
      <c r="B35" s="128" t="s">
        <v>340</v>
      </c>
      <c r="C35" s="129"/>
    </row>
    <row r="36" spans="2:3" x14ac:dyDescent="0.2">
      <c r="B36" s="128">
        <v>0</v>
      </c>
      <c r="C36" s="129">
        <v>0</v>
      </c>
    </row>
    <row r="37" spans="2:3" x14ac:dyDescent="0.2">
      <c r="B37" s="130" t="s">
        <v>404</v>
      </c>
      <c r="C37" s="131">
        <v>0</v>
      </c>
    </row>
  </sheetData>
  <phoneticPr fontId="7" type="noConversion"/>
  <pageMargins left="0.39370078740157483" right="0.39370078740157483" top="0.59055118110236227" bottom="0.59055118110236227" header="0.51181102362204722" footer="0.51181102362204722"/>
  <pageSetup paperSize="9" orientation="portrait" horizontalDpi="300" verticalDpi="300" r:id="rId2"/>
  <headerFooter alignWithMargins="0"/>
  <drawing r:id="rId3"/>
  <legacyDrawing r:id="rId4"/>
  <controls>
    <mc:AlternateContent xmlns:mc="http://schemas.openxmlformats.org/markup-compatibility/2006">
      <mc:Choice Requires="x14">
        <control shapeId="2050" r:id="rId5" name="CommandButton1">
          <controlPr defaultSize="0" autoLine="0" autoPict="0" r:id="rId6">
            <anchor moveWithCells="1">
              <from>
                <xdr:col>6</xdr:col>
                <xdr:colOff>238125</xdr:colOff>
                <xdr:row>1</xdr:row>
                <xdr:rowOff>0</xdr:rowOff>
              </from>
              <to>
                <xdr:col>9</xdr:col>
                <xdr:colOff>66675</xdr:colOff>
                <xdr:row>6</xdr:row>
                <xdr:rowOff>133350</xdr:rowOff>
              </to>
            </anchor>
          </controlPr>
        </control>
      </mc:Choice>
      <mc:Fallback>
        <control shapeId="2050" r:id="rId5" name="CommandButton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6</vt:i4>
      </vt:variant>
    </vt:vector>
  </HeadingPairs>
  <TitlesOfParts>
    <vt:vector size="6" baseType="lpstr">
      <vt:lpstr>Meny</vt:lpstr>
      <vt:lpstr>Intro</vt:lpstr>
      <vt:lpstr>Hjelp og forklaring</vt:lpstr>
      <vt:lpstr>Skjema</vt:lpstr>
      <vt:lpstr>Kontoplan</vt:lpstr>
      <vt:lpstr>Pivot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Lars Sigve Meling</dc:creator>
  <cp:lastModifiedBy>Anne Tingelstad Wøien</cp:lastModifiedBy>
  <cp:lastPrinted>2023-02-10T22:07:37Z</cp:lastPrinted>
  <dcterms:created xsi:type="dcterms:W3CDTF">2000-06-06T18:02:39Z</dcterms:created>
  <dcterms:modified xsi:type="dcterms:W3CDTF">2023-02-16T11:53:53Z</dcterms:modified>
</cp:coreProperties>
</file>